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oust\Documents\Samospráva\Stavby\Dotace\Sladovna\Realizace\TS\VŘ\"/>
    </mc:Choice>
  </mc:AlternateContent>
  <xr:revisionPtr revIDLastSave="0" documentId="13_ncr:1_{F96E523E-B839-4D5D-A34F-877534C853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H12" i="1" l="1"/>
  <c r="H11" i="1" s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7" i="1"/>
  <c r="H36" i="1"/>
  <c r="H35" i="1"/>
  <c r="H34" i="1"/>
  <c r="H32" i="1"/>
  <c r="H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38" i="1" l="1"/>
  <c r="H24" i="1"/>
  <c r="H13" i="1"/>
  <c r="H33" i="1"/>
  <c r="H53" i="1" l="1"/>
</calcChain>
</file>

<file path=xl/sharedStrings.xml><?xml version="1.0" encoding="utf-8"?>
<sst xmlns="http://schemas.openxmlformats.org/spreadsheetml/2006/main" count="186" uniqueCount="116">
  <si>
    <t>BODOVÝ ROZPIS</t>
  </si>
  <si>
    <t>Název stavby:</t>
  </si>
  <si>
    <t>Datum:</t>
  </si>
  <si>
    <t>Verze NZ:</t>
  </si>
  <si>
    <t>Obec:</t>
  </si>
  <si>
    <t>Oblast:</t>
  </si>
  <si>
    <t>Sever</t>
  </si>
  <si>
    <t>Projekt. firma:</t>
  </si>
  <si>
    <t>V A M A s.r.o.</t>
  </si>
  <si>
    <t>Kód</t>
  </si>
  <si>
    <t>Typ práce/ materiálu</t>
  </si>
  <si>
    <t>Název</t>
  </si>
  <si>
    <t>Množství celkové</t>
  </si>
  <si>
    <t>MJ</t>
  </si>
  <si>
    <t>Cena celková</t>
  </si>
  <si>
    <t>EAA13</t>
  </si>
  <si>
    <t>M</t>
  </si>
  <si>
    <t>M2</t>
  </si>
  <si>
    <t>M3</t>
  </si>
  <si>
    <t>EBA04</t>
  </si>
  <si>
    <t>KS</t>
  </si>
  <si>
    <t>BJA51</t>
  </si>
  <si>
    <t>DRAZKA PRO TRUBKU NEBO KABEL DO D 29MM</t>
  </si>
  <si>
    <t>ECA70</t>
  </si>
  <si>
    <t>ROZBOURANI BETONOVEHO ZAKLADU</t>
  </si>
  <si>
    <t>EJA41</t>
  </si>
  <si>
    <t>KBA28</t>
  </si>
  <si>
    <t>T</t>
  </si>
  <si>
    <t>Výstavba nové kompaktní trafostanice pro pivovar Šluknov</t>
  </si>
  <si>
    <t>Děčín - Šluknov</t>
  </si>
  <si>
    <t>SO 01.</t>
  </si>
  <si>
    <t>Instalace TS - VN/NN</t>
  </si>
  <si>
    <t>vedení VN/NN</t>
  </si>
  <si>
    <t>POB0033</t>
  </si>
  <si>
    <t>Příprava podloží pro TS</t>
  </si>
  <si>
    <t>SADA</t>
  </si>
  <si>
    <t>EAA45</t>
  </si>
  <si>
    <t>MEA20</t>
  </si>
  <si>
    <t>ODSTRANENI OBRUBNIKU CHODNIK</t>
  </si>
  <si>
    <t>02.</t>
  </si>
  <si>
    <t>03.</t>
  </si>
  <si>
    <t>04.</t>
  </si>
  <si>
    <t>EBA23</t>
  </si>
  <si>
    <t>POB0034</t>
  </si>
  <si>
    <t>Uzemnění</t>
  </si>
  <si>
    <t>EEA76</t>
  </si>
  <si>
    <t>VYKOP KABEL.RYHY 10X10 CM RUCNE ZEM.TR.3</t>
  </si>
  <si>
    <t>DQA11</t>
  </si>
  <si>
    <t>DQA10</t>
  </si>
  <si>
    <t>DQA24</t>
  </si>
  <si>
    <t>DQA53</t>
  </si>
  <si>
    <t>DQA63</t>
  </si>
  <si>
    <t>KG</t>
  </si>
  <si>
    <t>DQA64</t>
  </si>
  <si>
    <t>EGA86</t>
  </si>
  <si>
    <t>ZAHOZ KABEL.RYHY 10X10 CM RUCNE,ZEM.TR.3</t>
  </si>
  <si>
    <t>POB0035</t>
  </si>
  <si>
    <t>ENA21</t>
  </si>
  <si>
    <t>ENA23</t>
  </si>
  <si>
    <t>ZAJISTENI POTRUBI PRI KRIZENI</t>
  </si>
  <si>
    <t>ELA43</t>
  </si>
  <si>
    <t>POB0036</t>
  </si>
  <si>
    <t>CHA38</t>
  </si>
  <si>
    <t>ODJUTOVANI A OCISTENI KABELU DO 300 MM2</t>
  </si>
  <si>
    <t>CHA37</t>
  </si>
  <si>
    <t>CHA44</t>
  </si>
  <si>
    <t>PRIPL.NA ZATAH.KAB.NN 4X150-240 KOLEKTOR</t>
  </si>
  <si>
    <t>JRA24</t>
  </si>
  <si>
    <t>JRA15</t>
  </si>
  <si>
    <t>CHA31</t>
  </si>
  <si>
    <t>CHA33</t>
  </si>
  <si>
    <t>BUA23</t>
  </si>
  <si>
    <t>CZA40</t>
  </si>
  <si>
    <t>CKA24</t>
  </si>
  <si>
    <t>CMA86</t>
  </si>
  <si>
    <t>CJA72</t>
  </si>
  <si>
    <t>CGA98</t>
  </si>
  <si>
    <t>CMA95</t>
  </si>
  <si>
    <t xml:space="preserve">NALOZENI SUTE NA DOPRAVNI PROSTREDEK -
naložení včetně odvozu) </t>
  </si>
  <si>
    <t>ODSTRANENI NALETOVEHO POROSTU - (včetně 
naložení a odvozu)</t>
  </si>
  <si>
    <t xml:space="preserve">Drenážní trubka - (včetně položení) </t>
  </si>
  <si>
    <t>Drcené kamenino 8-16 - (včetně dovozu a rozprostření)</t>
  </si>
  <si>
    <t>Drcené kamenino 16-32 - (včetně dovozu a rozprostření)</t>
  </si>
  <si>
    <t xml:space="preserve">Kompaktní, pochozí TS,Betonbau UF 3054 s prvky - 
(rozvaděč VN 38,5 M F, olejový TR 400 Kva - 35/0,4 Kv, ECO 2, NN propoj mezi TR a RNN, RNN s hl. jističem 630A a 8x poj. odpínačem, el. skříň měření,, doprava včetně jeřábu,kontrola připravenosti základu, </t>
  </si>
  <si>
    <t xml:space="preserve">NASYP ZEMIN TR.3-4,SLOZENI,ROZPROSTRENI -
(dovoz včetně rozprostření) </t>
  </si>
  <si>
    <t>UZEM.V ZEMI-FEZN 30X4 V PODM.MEST.ZAST. -
včetně pokládky)</t>
  </si>
  <si>
    <t xml:space="preserve">TYC ZEMNICI ZPT 15,DELKA 1,5M SE SVORKOU - (včetně montáže) </t>
  </si>
  <si>
    <t>SVORKA ODBOCNA SR02 PRO PAS/PAS FEZN30/4 - (včetně montáže)</t>
  </si>
  <si>
    <t>GUMOASFALT SA K IZOL.NATER.UZEM.A SPOJU - 
(včetně nátěru)</t>
  </si>
  <si>
    <t>ZNACENI UZEMNENI FEZN 30/4 SMRST.TRUBICI - 
(včetně montáže)</t>
  </si>
  <si>
    <t>OCHRANA PRECHODU ZEM-VZDUCH UZEM.PAS30/4 - (včetně montáže)</t>
  </si>
  <si>
    <t>SEJMUTI DRNU - (včetně naložení a odvozu)</t>
  </si>
  <si>
    <t>ZAJISTENI KABELU PRI SOUBEHU - (včetně materiálu pro zajištění)</t>
  </si>
  <si>
    <t>TRUBKA KORUG. PE KORUFLEX 110/91 OHEBNA - (včetně pokládky)</t>
  </si>
  <si>
    <t>FOLIE VYSTRAZNA Z PE ,SIRKA 33 CM - (včetně pokládky)</t>
  </si>
  <si>
    <t>SVAZKOVANI 1.ZIL.KABELU VN - (včetně spon)</t>
  </si>
  <si>
    <t>VIKO HSI 150-D3/58-KS HR.32-58MM ZASTUDE - (včetně montáže)</t>
  </si>
  <si>
    <t>PRUCHODKA -UCPAVKA HSI 150-K/600 HAUFF - (včetně montáže)</t>
  </si>
  <si>
    <t>ZNACENI SJZ KABELU SKRIN,ROZVAD-NOVA VED - (včetně materiálu)</t>
  </si>
  <si>
    <t>ZNACENI SJZ KABEL.TRAS+SOUBORU-NOVA VED. - (včetně materiálu)</t>
  </si>
  <si>
    <t xml:space="preserve">TABULKA SJZ FOLIE VYVOD.VN DTS 2RAD VNIT - (včetně montáže </t>
  </si>
  <si>
    <t xml:space="preserve">POJISTKA VN PRO 35KV 20A PR45/537 - (včetně montáže) </t>
  </si>
  <si>
    <t>Vnitřní propojení TS - VN</t>
  </si>
  <si>
    <t>KONC VNIT 35KV POLT42D/1XI TE 50-120MM - (včetně montáže)</t>
  </si>
  <si>
    <t>KONEKTOR UHLOVY 35KV CWS400A/EGA 50-95MM - (včetně montáže)</t>
  </si>
  <si>
    <t>SADA KAB.OK CU3X50/M10+CU3X16/M10 CXEKCY - (včetně montáže)</t>
  </si>
  <si>
    <t>KABEL 35KV CXEKCY 1X50/16 PEVNE ULOZ. - (včetně připevnění)</t>
  </si>
  <si>
    <t>CEPICKA KABEL.SMRST. TYP KTK52/25 SKELDO - (včetně montáže)</t>
  </si>
  <si>
    <t xml:space="preserve">Okres:      </t>
  </si>
  <si>
    <t xml:space="preserve"> projektant:</t>
  </si>
  <si>
    <t>Dan Kazimír</t>
  </si>
  <si>
    <t>Cena indexovaná</t>
  </si>
  <si>
    <t>Celková cena</t>
  </si>
  <si>
    <t>bez DPH</t>
  </si>
  <si>
    <t xml:space="preserve">VYKOP JAMY PRO SLOUP, KOTVU-RUCNE,TR.3-4-(včetně naložení a odvozu do 2 km) </t>
  </si>
  <si>
    <t>Přípoj. NN k budově sladovny ve spol. výkopu od 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</si>
</sst>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&quot;.&quot;dd&quot;.&quot;yyyy"/>
    <numFmt numFmtId="165" formatCode="d&quot;.&quot;m&quot;.&quot;yyyy"/>
    <numFmt numFmtId="166" formatCode="#,##0.000;\-#,##0.000"/>
  </numFmts>
  <fonts count="13" x14ac:knownFonts="1">
    <font>
      <sz val="11"/>
      <color rgb="FF000000"/>
      <name val="Calibri"/>
      <family val="2"/>
      <charset val="238"/>
    </font>
    <font>
      <i/>
      <sz val="10"/>
      <color indexed="23"/>
      <name val="Arial"/>
      <charset val="110"/>
    </font>
    <font>
      <b/>
      <sz val="16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i/>
      <sz val="10"/>
      <color rgb="FF80808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right" vertical="center"/>
    </xf>
    <xf numFmtId="39" fontId="1" fillId="0" borderId="1" xfId="0" applyNumberFormat="1" applyFont="1" applyBorder="1" applyAlignment="1">
      <alignment horizontal="right" vertical="center"/>
    </xf>
    <xf numFmtId="39" fontId="1" fillId="0" borderId="2" xfId="0" applyNumberFormat="1" applyFont="1" applyBorder="1" applyAlignment="1">
      <alignment horizontal="right" vertical="center"/>
    </xf>
    <xf numFmtId="0" fontId="6" fillId="0" borderId="0" xfId="0" applyFont="1"/>
    <xf numFmtId="0" fontId="0" fillId="4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vertical="center" wrapText="1"/>
    </xf>
    <xf numFmtId="0" fontId="8" fillId="0" borderId="0" xfId="0" applyFont="1"/>
    <xf numFmtId="4" fontId="3" fillId="0" borderId="7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 wrapText="1"/>
    </xf>
    <xf numFmtId="4" fontId="3" fillId="5" borderId="7" xfId="0" applyNumberFormat="1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A26" workbookViewId="0">
      <selection activeCell="K46" sqref="K46"/>
    </sheetView>
  </sheetViews>
  <sheetFormatPr defaultRowHeight="14.4" x14ac:dyDescent="0.3"/>
  <cols>
    <col min="1" max="1" width="13.109375" customWidth="1"/>
    <col min="2" max="2" width="15.6640625" customWidth="1"/>
    <col min="3" max="3" width="45.5546875" customWidth="1"/>
    <col min="4" max="4" width="10" customWidth="1"/>
    <col min="5" max="5" width="9" customWidth="1"/>
    <col min="6" max="6" width="11.6640625" hidden="1" customWidth="1"/>
    <col min="7" max="7" width="11.5546875" customWidth="1"/>
    <col min="8" max="8" width="17.33203125" customWidth="1"/>
    <col min="12" max="12" width="16" customWidth="1"/>
  </cols>
  <sheetData>
    <row r="1" spans="1:12" ht="21" x14ac:dyDescent="0.3">
      <c r="A1" s="1" t="s">
        <v>0</v>
      </c>
      <c r="B1" s="2"/>
      <c r="C1" s="2"/>
      <c r="D1" s="3"/>
      <c r="E1" s="2"/>
      <c r="F1" s="2"/>
      <c r="G1" s="2"/>
      <c r="H1" s="2"/>
    </row>
    <row r="2" spans="1:12" x14ac:dyDescent="0.3">
      <c r="A2" s="4" t="s">
        <v>1</v>
      </c>
      <c r="B2" s="4" t="s">
        <v>28</v>
      </c>
      <c r="C2" s="5"/>
      <c r="D2" s="6" t="s">
        <v>2</v>
      </c>
      <c r="E2" s="7">
        <v>45631</v>
      </c>
      <c r="F2" s="2"/>
      <c r="G2" s="8"/>
      <c r="H2" s="2"/>
    </row>
    <row r="3" spans="1:12" x14ac:dyDescent="0.3">
      <c r="A3" s="4" t="s">
        <v>108</v>
      </c>
      <c r="B3" s="4" t="s">
        <v>29</v>
      </c>
      <c r="C3" s="2"/>
      <c r="D3" s="6" t="s">
        <v>3</v>
      </c>
      <c r="E3" s="4">
        <v>2</v>
      </c>
      <c r="F3" s="2"/>
      <c r="G3" s="9"/>
      <c r="H3" s="2"/>
    </row>
    <row r="4" spans="1:12" x14ac:dyDescent="0.3">
      <c r="A4" s="4" t="s">
        <v>4</v>
      </c>
      <c r="B4" s="4" t="s">
        <v>6</v>
      </c>
      <c r="C4" s="2"/>
      <c r="D4" s="4"/>
      <c r="E4" s="4"/>
      <c r="F4" s="2"/>
      <c r="G4" s="2"/>
      <c r="H4" s="2"/>
    </row>
    <row r="5" spans="1:12" x14ac:dyDescent="0.3">
      <c r="A5" s="4" t="s">
        <v>5</v>
      </c>
      <c r="B5" s="4" t="s">
        <v>6</v>
      </c>
      <c r="C5" s="2"/>
      <c r="D5" s="6" t="s">
        <v>109</v>
      </c>
      <c r="E5" s="4" t="s">
        <v>110</v>
      </c>
      <c r="F5" s="2"/>
      <c r="G5" s="2"/>
      <c r="H5" s="2"/>
    </row>
    <row r="6" spans="1:12" x14ac:dyDescent="0.3">
      <c r="A6" s="4"/>
      <c r="B6" s="4"/>
      <c r="C6" s="2"/>
      <c r="D6" s="6" t="s">
        <v>7</v>
      </c>
      <c r="E6" s="4" t="s">
        <v>8</v>
      </c>
      <c r="F6" s="2"/>
      <c r="G6" s="2"/>
      <c r="H6" s="2"/>
    </row>
    <row r="7" spans="1:12" x14ac:dyDescent="0.3">
      <c r="A7" s="4"/>
      <c r="B7" s="2"/>
      <c r="C7" s="2"/>
      <c r="D7" s="2"/>
      <c r="E7" s="2"/>
      <c r="F7" s="2"/>
      <c r="G7" s="2"/>
      <c r="H7" s="2"/>
    </row>
    <row r="8" spans="1:12" ht="40.5" customHeight="1" thickBot="1" x14ac:dyDescent="0.35">
      <c r="A8" s="10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/>
      <c r="G8" s="10" t="s">
        <v>111</v>
      </c>
      <c r="H8" s="10" t="s">
        <v>14</v>
      </c>
    </row>
    <row r="9" spans="1:12" ht="15" thickBot="1" x14ac:dyDescent="0.35">
      <c r="A9" s="26" t="s">
        <v>30</v>
      </c>
      <c r="B9" s="16"/>
      <c r="C9" s="32" t="s">
        <v>31</v>
      </c>
      <c r="D9" s="16"/>
      <c r="E9" s="16"/>
      <c r="F9" s="16"/>
      <c r="G9" s="16"/>
      <c r="H9" s="16"/>
    </row>
    <row r="10" spans="1:12" ht="21.75" hidden="1" customHeight="1" x14ac:dyDescent="0.3">
      <c r="A10" s="11" t="s">
        <v>21</v>
      </c>
      <c r="B10" s="11" t="s">
        <v>16</v>
      </c>
      <c r="C10" s="27" t="s">
        <v>22</v>
      </c>
      <c r="D10" s="12">
        <v>2</v>
      </c>
      <c r="E10" s="11" t="s">
        <v>16</v>
      </c>
      <c r="F10" s="13">
        <v>140.62</v>
      </c>
      <c r="G10" s="14">
        <v>281.24</v>
      </c>
    </row>
    <row r="11" spans="1:12" ht="21" customHeight="1" thickBot="1" x14ac:dyDescent="0.35">
      <c r="A11" s="23">
        <v>320</v>
      </c>
      <c r="B11" s="17"/>
      <c r="C11" s="33" t="s">
        <v>32</v>
      </c>
      <c r="D11" s="17"/>
      <c r="E11" s="17"/>
      <c r="F11" s="17"/>
      <c r="G11" s="17"/>
      <c r="H11" s="37">
        <f>H12</f>
        <v>0</v>
      </c>
    </row>
    <row r="12" spans="1:12" ht="89.25" customHeight="1" thickBot="1" x14ac:dyDescent="0.35">
      <c r="A12" s="21">
        <v>727204613</v>
      </c>
      <c r="B12" s="25"/>
      <c r="C12" s="29" t="s">
        <v>83</v>
      </c>
      <c r="D12" s="35">
        <v>1</v>
      </c>
      <c r="E12" s="29" t="s">
        <v>20</v>
      </c>
      <c r="F12" s="18"/>
      <c r="G12" s="50"/>
      <c r="H12" s="39">
        <f>G12</f>
        <v>0</v>
      </c>
      <c r="L12" s="43"/>
    </row>
    <row r="13" spans="1:12" ht="23.25" customHeight="1" thickBot="1" x14ac:dyDescent="0.35">
      <c r="A13" s="24" t="s">
        <v>33</v>
      </c>
      <c r="B13" s="25"/>
      <c r="C13" s="34" t="s">
        <v>34</v>
      </c>
      <c r="D13" s="30"/>
      <c r="E13" s="34" t="s">
        <v>35</v>
      </c>
      <c r="F13" s="18"/>
      <c r="G13" s="37"/>
      <c r="H13" s="37">
        <f>SUM(H14:H23)</f>
        <v>0</v>
      </c>
      <c r="L13" s="41"/>
    </row>
    <row r="14" spans="1:12" ht="33" customHeight="1" thickBot="1" x14ac:dyDescent="0.35">
      <c r="A14" s="21" t="s">
        <v>36</v>
      </c>
      <c r="B14" s="29" t="s">
        <v>16</v>
      </c>
      <c r="C14" s="29" t="s">
        <v>79</v>
      </c>
      <c r="D14" s="35">
        <v>27</v>
      </c>
      <c r="E14" s="29" t="s">
        <v>17</v>
      </c>
      <c r="F14" s="18"/>
      <c r="G14" s="51"/>
      <c r="H14" s="28">
        <f>D14*G14</f>
        <v>0</v>
      </c>
      <c r="L14" s="41"/>
    </row>
    <row r="15" spans="1:12" ht="26.25" customHeight="1" thickBot="1" x14ac:dyDescent="0.35">
      <c r="A15" s="21" t="s">
        <v>15</v>
      </c>
      <c r="B15" s="29" t="s">
        <v>16</v>
      </c>
      <c r="C15" s="29" t="s">
        <v>91</v>
      </c>
      <c r="D15" s="35">
        <v>27</v>
      </c>
      <c r="E15" s="29" t="s">
        <v>17</v>
      </c>
      <c r="F15" s="18"/>
      <c r="G15" s="51"/>
      <c r="H15" s="28">
        <f t="shared" ref="H15:H23" si="0">D15*G15</f>
        <v>0</v>
      </c>
      <c r="L15" s="40"/>
    </row>
    <row r="16" spans="1:12" ht="15" customHeight="1" thickBot="1" x14ac:dyDescent="0.35">
      <c r="A16" s="21" t="s">
        <v>37</v>
      </c>
      <c r="B16" s="29" t="s">
        <v>16</v>
      </c>
      <c r="C16" s="29" t="s">
        <v>38</v>
      </c>
      <c r="D16" s="35">
        <v>4.5</v>
      </c>
      <c r="E16" s="29" t="s">
        <v>16</v>
      </c>
      <c r="F16" s="18"/>
      <c r="G16" s="51"/>
      <c r="H16" s="28">
        <f t="shared" si="0"/>
        <v>0</v>
      </c>
      <c r="L16" s="40"/>
    </row>
    <row r="17" spans="1:12" ht="19.5" customHeight="1" thickBot="1" x14ac:dyDescent="0.35">
      <c r="A17" s="21" t="s">
        <v>23</v>
      </c>
      <c r="B17" s="29" t="s">
        <v>16</v>
      </c>
      <c r="C17" s="29" t="s">
        <v>24</v>
      </c>
      <c r="D17" s="35">
        <v>0.12</v>
      </c>
      <c r="E17" s="29" t="s">
        <v>18</v>
      </c>
      <c r="F17" s="18"/>
      <c r="G17" s="51"/>
      <c r="H17" s="28">
        <f t="shared" si="0"/>
        <v>0</v>
      </c>
      <c r="I17" s="40"/>
      <c r="L17" s="40"/>
    </row>
    <row r="18" spans="1:12" ht="30.75" customHeight="1" thickBot="1" x14ac:dyDescent="0.35">
      <c r="A18" s="21" t="s">
        <v>26</v>
      </c>
      <c r="B18" s="29" t="s">
        <v>16</v>
      </c>
      <c r="C18" s="29" t="s">
        <v>78</v>
      </c>
      <c r="D18" s="35">
        <v>3</v>
      </c>
      <c r="E18" s="29" t="s">
        <v>27</v>
      </c>
      <c r="F18" s="18"/>
      <c r="G18" s="51"/>
      <c r="H18" s="28">
        <f t="shared" si="0"/>
        <v>0</v>
      </c>
      <c r="I18" s="40"/>
      <c r="L18" s="40"/>
    </row>
    <row r="19" spans="1:12" ht="26.25" customHeight="1" thickBot="1" x14ac:dyDescent="0.35">
      <c r="A19" s="21" t="s">
        <v>19</v>
      </c>
      <c r="B19" s="29" t="s">
        <v>16</v>
      </c>
      <c r="C19" s="29" t="s">
        <v>114</v>
      </c>
      <c r="D19" s="35">
        <v>21.6</v>
      </c>
      <c r="E19" s="29" t="s">
        <v>18</v>
      </c>
      <c r="F19" s="18"/>
      <c r="G19" s="51"/>
      <c r="H19" s="28">
        <f t="shared" si="0"/>
        <v>0</v>
      </c>
      <c r="I19" s="40"/>
      <c r="L19" s="40"/>
    </row>
    <row r="20" spans="1:12" ht="18.75" customHeight="1" thickBot="1" x14ac:dyDescent="0.35">
      <c r="A20" s="21" t="s">
        <v>39</v>
      </c>
      <c r="B20" s="25"/>
      <c r="C20" s="29" t="s">
        <v>80</v>
      </c>
      <c r="D20" s="35">
        <v>20</v>
      </c>
      <c r="E20" s="29" t="s">
        <v>16</v>
      </c>
      <c r="F20" s="18"/>
      <c r="G20" s="51"/>
      <c r="H20" s="28">
        <f t="shared" si="0"/>
        <v>0</v>
      </c>
      <c r="I20" s="40"/>
      <c r="L20" s="40"/>
    </row>
    <row r="21" spans="1:12" ht="27.75" customHeight="1" thickBot="1" x14ac:dyDescent="0.35">
      <c r="A21" s="21" t="s">
        <v>40</v>
      </c>
      <c r="B21" s="25"/>
      <c r="C21" s="29" t="s">
        <v>81</v>
      </c>
      <c r="D21" s="35">
        <v>2.38</v>
      </c>
      <c r="E21" s="29" t="s">
        <v>27</v>
      </c>
      <c r="F21" s="18"/>
      <c r="G21" s="51"/>
      <c r="H21" s="28">
        <f t="shared" si="0"/>
        <v>0</v>
      </c>
      <c r="I21" s="40"/>
      <c r="L21" s="40"/>
    </row>
    <row r="22" spans="1:12" ht="24.75" customHeight="1" thickBot="1" x14ac:dyDescent="0.35">
      <c r="A22" s="21" t="s">
        <v>41</v>
      </c>
      <c r="B22" s="25"/>
      <c r="C22" s="29" t="s">
        <v>82</v>
      </c>
      <c r="D22" s="35">
        <v>4.8600000000000003</v>
      </c>
      <c r="E22" s="29" t="s">
        <v>27</v>
      </c>
      <c r="F22" s="18"/>
      <c r="G22" s="51"/>
      <c r="H22" s="28">
        <f t="shared" si="0"/>
        <v>0</v>
      </c>
      <c r="I22" s="40"/>
      <c r="L22" s="40"/>
    </row>
    <row r="23" spans="1:12" ht="27" customHeight="1" thickBot="1" x14ac:dyDescent="0.35">
      <c r="A23" s="21" t="s">
        <v>42</v>
      </c>
      <c r="B23" s="29" t="s">
        <v>16</v>
      </c>
      <c r="C23" s="29" t="s">
        <v>84</v>
      </c>
      <c r="D23" s="35">
        <v>10.9</v>
      </c>
      <c r="E23" s="29" t="s">
        <v>18</v>
      </c>
      <c r="F23" s="18"/>
      <c r="G23" s="51"/>
      <c r="H23" s="28">
        <f t="shared" si="0"/>
        <v>0</v>
      </c>
      <c r="I23" s="40"/>
      <c r="L23" s="40"/>
    </row>
    <row r="24" spans="1:12" ht="24.75" customHeight="1" thickBot="1" x14ac:dyDescent="0.35">
      <c r="A24" s="24" t="s">
        <v>43</v>
      </c>
      <c r="B24" s="30"/>
      <c r="C24" s="34" t="s">
        <v>44</v>
      </c>
      <c r="D24" s="30"/>
      <c r="E24" s="34" t="s">
        <v>35</v>
      </c>
      <c r="F24" s="18"/>
      <c r="G24" s="37"/>
      <c r="H24" s="37">
        <f>SUM(H25:H32)</f>
        <v>0</v>
      </c>
      <c r="I24" s="41"/>
      <c r="L24" s="40"/>
    </row>
    <row r="25" spans="1:12" ht="17.25" customHeight="1" thickBot="1" x14ac:dyDescent="0.35">
      <c r="A25" s="21" t="s">
        <v>45</v>
      </c>
      <c r="B25" s="29" t="s">
        <v>16</v>
      </c>
      <c r="C25" s="29" t="s">
        <v>46</v>
      </c>
      <c r="D25" s="35">
        <v>46</v>
      </c>
      <c r="E25" s="29" t="s">
        <v>16</v>
      </c>
      <c r="F25" s="18"/>
      <c r="G25" s="51"/>
      <c r="H25" s="28">
        <f>D25*G25</f>
        <v>0</v>
      </c>
      <c r="I25" s="40"/>
      <c r="L25" s="41"/>
    </row>
    <row r="26" spans="1:12" ht="27" thickBot="1" x14ac:dyDescent="0.35">
      <c r="A26" s="21" t="s">
        <v>47</v>
      </c>
      <c r="B26" s="29" t="s">
        <v>16</v>
      </c>
      <c r="C26" s="29" t="s">
        <v>85</v>
      </c>
      <c r="D26" s="35">
        <v>50</v>
      </c>
      <c r="E26" s="29" t="s">
        <v>16</v>
      </c>
      <c r="F26" s="18"/>
      <c r="G26" s="51"/>
      <c r="H26" s="28">
        <f t="shared" ref="H26:H32" si="1">D26*G26</f>
        <v>0</v>
      </c>
      <c r="I26" s="40"/>
      <c r="L26" s="40"/>
    </row>
    <row r="27" spans="1:12" ht="27" thickBot="1" x14ac:dyDescent="0.35">
      <c r="A27" s="21" t="s">
        <v>48</v>
      </c>
      <c r="B27" s="29" t="s">
        <v>16</v>
      </c>
      <c r="C27" s="29" t="s">
        <v>89</v>
      </c>
      <c r="D27" s="35">
        <v>2</v>
      </c>
      <c r="E27" s="29" t="s">
        <v>20</v>
      </c>
      <c r="F27" s="18"/>
      <c r="G27" s="51"/>
      <c r="H27" s="28">
        <f t="shared" si="1"/>
        <v>0</v>
      </c>
      <c r="I27" s="40"/>
      <c r="L27" s="40"/>
    </row>
    <row r="28" spans="1:12" ht="27" thickBot="1" x14ac:dyDescent="0.35">
      <c r="A28" s="21" t="s">
        <v>49</v>
      </c>
      <c r="B28" s="29" t="s">
        <v>16</v>
      </c>
      <c r="C28" s="29" t="s">
        <v>86</v>
      </c>
      <c r="D28" s="35">
        <v>6</v>
      </c>
      <c r="E28" s="29" t="s">
        <v>20</v>
      </c>
      <c r="F28" s="18"/>
      <c r="G28" s="51"/>
      <c r="H28" s="28">
        <f t="shared" si="1"/>
        <v>0</v>
      </c>
      <c r="I28" s="40"/>
      <c r="J28" s="15"/>
      <c r="K28" s="15"/>
      <c r="L28" s="40"/>
    </row>
    <row r="29" spans="1:12" ht="27" thickBot="1" x14ac:dyDescent="0.35">
      <c r="A29" s="21" t="s">
        <v>50</v>
      </c>
      <c r="B29" s="29" t="s">
        <v>16</v>
      </c>
      <c r="C29" s="29" t="s">
        <v>87</v>
      </c>
      <c r="D29" s="35">
        <v>8</v>
      </c>
      <c r="E29" s="29" t="s">
        <v>20</v>
      </c>
      <c r="F29" s="18"/>
      <c r="G29" s="51"/>
      <c r="H29" s="28">
        <f t="shared" si="1"/>
        <v>0</v>
      </c>
      <c r="I29" s="40"/>
      <c r="L29" s="40"/>
    </row>
    <row r="30" spans="1:12" ht="40.200000000000003" thickBot="1" x14ac:dyDescent="0.35">
      <c r="A30" s="21" t="s">
        <v>51</v>
      </c>
      <c r="B30" s="29" t="s">
        <v>16</v>
      </c>
      <c r="C30" s="29" t="s">
        <v>88</v>
      </c>
      <c r="D30" s="35">
        <v>5</v>
      </c>
      <c r="E30" s="29" t="s">
        <v>52</v>
      </c>
      <c r="F30" s="18"/>
      <c r="G30" s="51"/>
      <c r="H30" s="28">
        <f t="shared" si="1"/>
        <v>0</v>
      </c>
      <c r="I30" s="40"/>
      <c r="L30" s="40"/>
    </row>
    <row r="31" spans="1:12" ht="27" thickBot="1" x14ac:dyDescent="0.35">
      <c r="A31" s="21" t="s">
        <v>53</v>
      </c>
      <c r="B31" s="29" t="s">
        <v>16</v>
      </c>
      <c r="C31" s="29" t="s">
        <v>90</v>
      </c>
      <c r="D31" s="35">
        <v>2</v>
      </c>
      <c r="E31" s="29" t="s">
        <v>20</v>
      </c>
      <c r="F31" s="18"/>
      <c r="G31" s="51"/>
      <c r="H31" s="28">
        <f t="shared" si="1"/>
        <v>0</v>
      </c>
      <c r="I31" s="40"/>
      <c r="K31" s="40"/>
      <c r="L31" s="40"/>
    </row>
    <row r="32" spans="1:12" ht="27" thickBot="1" x14ac:dyDescent="0.35">
      <c r="A32" s="22" t="s">
        <v>54</v>
      </c>
      <c r="B32" s="31" t="s">
        <v>16</v>
      </c>
      <c r="C32" s="31" t="s">
        <v>55</v>
      </c>
      <c r="D32" s="36">
        <v>46</v>
      </c>
      <c r="E32" s="31" t="s">
        <v>16</v>
      </c>
      <c r="F32" s="17"/>
      <c r="G32" s="52"/>
      <c r="H32" s="28">
        <f t="shared" si="1"/>
        <v>0</v>
      </c>
      <c r="I32" s="40"/>
      <c r="K32" s="40"/>
      <c r="L32" s="40"/>
    </row>
    <row r="33" spans="1:12" ht="27" thickBot="1" x14ac:dyDescent="0.35">
      <c r="A33" s="24" t="s">
        <v>56</v>
      </c>
      <c r="B33" s="30"/>
      <c r="C33" s="34" t="s">
        <v>115</v>
      </c>
      <c r="D33" s="30"/>
      <c r="E33" s="34" t="s">
        <v>35</v>
      </c>
      <c r="F33" s="18"/>
      <c r="G33" s="37"/>
      <c r="H33" s="37">
        <f>SUM(H34:H37)</f>
        <v>0</v>
      </c>
      <c r="I33" s="41"/>
      <c r="K33" s="41"/>
      <c r="L33" s="40"/>
    </row>
    <row r="34" spans="1:12" ht="27" thickBot="1" x14ac:dyDescent="0.35">
      <c r="A34" s="21" t="s">
        <v>57</v>
      </c>
      <c r="B34" s="29" t="s">
        <v>16</v>
      </c>
      <c r="C34" s="29" t="s">
        <v>92</v>
      </c>
      <c r="D34" s="35">
        <v>14</v>
      </c>
      <c r="E34" s="29" t="s">
        <v>16</v>
      </c>
      <c r="F34" s="18"/>
      <c r="G34" s="51"/>
      <c r="H34" s="28">
        <f t="shared" ref="H34:H37" si="2">D34*G34</f>
        <v>0</v>
      </c>
      <c r="I34" s="40"/>
      <c r="K34" s="40"/>
      <c r="L34" s="40"/>
    </row>
    <row r="35" spans="1:12" ht="15" thickBot="1" x14ac:dyDescent="0.35">
      <c r="A35" s="21" t="s">
        <v>58</v>
      </c>
      <c r="B35" s="29" t="s">
        <v>16</v>
      </c>
      <c r="C35" s="29" t="s">
        <v>59</v>
      </c>
      <c r="D35" s="35">
        <v>1</v>
      </c>
      <c r="E35" s="29" t="s">
        <v>20</v>
      </c>
      <c r="F35" s="18"/>
      <c r="G35" s="51"/>
      <c r="H35" s="28">
        <f t="shared" si="2"/>
        <v>0</v>
      </c>
      <c r="I35" s="40"/>
      <c r="K35" s="40"/>
      <c r="L35" s="40"/>
    </row>
    <row r="36" spans="1:12" ht="27" thickBot="1" x14ac:dyDescent="0.35">
      <c r="A36" s="21" t="s">
        <v>60</v>
      </c>
      <c r="B36" s="29" t="s">
        <v>16</v>
      </c>
      <c r="C36" s="29" t="s">
        <v>93</v>
      </c>
      <c r="D36" s="35">
        <v>96</v>
      </c>
      <c r="E36" s="29" t="s">
        <v>16</v>
      </c>
      <c r="F36" s="18"/>
      <c r="G36" s="51"/>
      <c r="H36" s="28">
        <f t="shared" si="2"/>
        <v>0</v>
      </c>
      <c r="I36" s="40"/>
      <c r="K36" s="40"/>
      <c r="L36" s="40"/>
    </row>
    <row r="37" spans="1:12" ht="27" thickBot="1" x14ac:dyDescent="0.35">
      <c r="A37" s="21" t="s">
        <v>25</v>
      </c>
      <c r="B37" s="29" t="s">
        <v>16</v>
      </c>
      <c r="C37" s="29" t="s">
        <v>94</v>
      </c>
      <c r="D37" s="35">
        <v>30</v>
      </c>
      <c r="E37" s="29" t="s">
        <v>16</v>
      </c>
      <c r="F37" s="18"/>
      <c r="G37" s="51"/>
      <c r="H37" s="28">
        <f t="shared" si="2"/>
        <v>0</v>
      </c>
      <c r="I37" s="40"/>
      <c r="K37" s="40"/>
      <c r="L37" s="40"/>
    </row>
    <row r="38" spans="1:12" ht="15" thickBot="1" x14ac:dyDescent="0.35">
      <c r="A38" s="24" t="s">
        <v>61</v>
      </c>
      <c r="B38" s="30"/>
      <c r="C38" s="34" t="s">
        <v>102</v>
      </c>
      <c r="D38" s="30"/>
      <c r="E38" s="34" t="s">
        <v>35</v>
      </c>
      <c r="F38" s="18"/>
      <c r="G38" s="37"/>
      <c r="H38" s="37">
        <f>SUM(H39:H52)</f>
        <v>0</v>
      </c>
      <c r="I38" s="41"/>
      <c r="K38" s="41"/>
      <c r="L38" s="40"/>
    </row>
    <row r="39" spans="1:12" ht="15" thickBot="1" x14ac:dyDescent="0.35">
      <c r="A39" s="21" t="s">
        <v>62</v>
      </c>
      <c r="B39" s="29" t="s">
        <v>16</v>
      </c>
      <c r="C39" s="29" t="s">
        <v>63</v>
      </c>
      <c r="D39" s="35">
        <v>13.5</v>
      </c>
      <c r="E39" s="29" t="s">
        <v>16</v>
      </c>
      <c r="F39" s="18"/>
      <c r="G39" s="51"/>
      <c r="H39" s="28">
        <f>D39*G39</f>
        <v>0</v>
      </c>
      <c r="I39" s="40"/>
      <c r="K39" s="40"/>
      <c r="L39" s="41"/>
    </row>
    <row r="40" spans="1:12" ht="15" thickBot="1" x14ac:dyDescent="0.35">
      <c r="A40" s="21" t="s">
        <v>64</v>
      </c>
      <c r="B40" s="29" t="s">
        <v>16</v>
      </c>
      <c r="C40" s="29" t="s">
        <v>95</v>
      </c>
      <c r="D40" s="35">
        <v>10</v>
      </c>
      <c r="E40" s="29" t="s">
        <v>20</v>
      </c>
      <c r="F40" s="18"/>
      <c r="G40" s="51"/>
      <c r="H40" s="28">
        <f t="shared" ref="H40:H52" si="3">D40*G40</f>
        <v>0</v>
      </c>
      <c r="I40" s="40"/>
      <c r="K40" s="40"/>
      <c r="L40" s="40"/>
    </row>
    <row r="41" spans="1:12" ht="15" thickBot="1" x14ac:dyDescent="0.35">
      <c r="A41" s="21" t="s">
        <v>65</v>
      </c>
      <c r="B41" s="29" t="s">
        <v>16</v>
      </c>
      <c r="C41" s="29" t="s">
        <v>66</v>
      </c>
      <c r="D41" s="35">
        <v>9</v>
      </c>
      <c r="E41" s="29" t="s">
        <v>16</v>
      </c>
      <c r="F41" s="18"/>
      <c r="G41" s="51"/>
      <c r="H41" s="28">
        <f t="shared" si="3"/>
        <v>0</v>
      </c>
      <c r="I41" s="40"/>
      <c r="K41" s="40"/>
      <c r="L41" s="40"/>
    </row>
    <row r="42" spans="1:12" ht="27" thickBot="1" x14ac:dyDescent="0.35">
      <c r="A42" s="21" t="s">
        <v>67</v>
      </c>
      <c r="B42" s="29" t="s">
        <v>16</v>
      </c>
      <c r="C42" s="29" t="s">
        <v>96</v>
      </c>
      <c r="D42" s="35">
        <v>3</v>
      </c>
      <c r="E42" s="29" t="s">
        <v>20</v>
      </c>
      <c r="F42" s="18"/>
      <c r="G42" s="51"/>
      <c r="H42" s="28">
        <f t="shared" si="3"/>
        <v>0</v>
      </c>
      <c r="I42" s="40"/>
      <c r="K42" s="40"/>
      <c r="L42" s="40"/>
    </row>
    <row r="43" spans="1:12" ht="27" thickBot="1" x14ac:dyDescent="0.35">
      <c r="A43" s="20" t="s">
        <v>68</v>
      </c>
      <c r="B43" s="31" t="s">
        <v>16</v>
      </c>
      <c r="C43" s="31" t="s">
        <v>97</v>
      </c>
      <c r="D43" s="36">
        <v>3</v>
      </c>
      <c r="E43" s="31" t="s">
        <v>20</v>
      </c>
      <c r="F43" s="38"/>
      <c r="G43" s="53"/>
      <c r="H43" s="28">
        <f t="shared" si="3"/>
        <v>0</v>
      </c>
      <c r="I43" s="42"/>
      <c r="K43" s="42"/>
      <c r="L43" s="40"/>
    </row>
    <row r="44" spans="1:12" ht="27" thickBot="1" x14ac:dyDescent="0.35">
      <c r="A44" s="19" t="s">
        <v>69</v>
      </c>
      <c r="B44" s="29" t="s">
        <v>16</v>
      </c>
      <c r="C44" s="29" t="s">
        <v>98</v>
      </c>
      <c r="D44" s="35">
        <v>3</v>
      </c>
      <c r="E44" s="29" t="s">
        <v>20</v>
      </c>
      <c r="F44" s="38"/>
      <c r="G44" s="54"/>
      <c r="H44" s="28">
        <f t="shared" si="3"/>
        <v>0</v>
      </c>
      <c r="I44" s="42"/>
      <c r="K44" s="42"/>
      <c r="L44" s="42"/>
    </row>
    <row r="45" spans="1:12" ht="27" thickBot="1" x14ac:dyDescent="0.35">
      <c r="A45" s="19" t="s">
        <v>70</v>
      </c>
      <c r="B45" s="29" t="s">
        <v>16</v>
      </c>
      <c r="C45" s="29" t="s">
        <v>99</v>
      </c>
      <c r="D45" s="35">
        <v>6</v>
      </c>
      <c r="E45" s="29" t="s">
        <v>20</v>
      </c>
      <c r="F45" s="38"/>
      <c r="G45" s="54"/>
      <c r="H45" s="28">
        <f t="shared" si="3"/>
        <v>0</v>
      </c>
      <c r="I45" s="42"/>
      <c r="K45" s="42"/>
      <c r="L45" s="42"/>
    </row>
    <row r="46" spans="1:12" ht="27" thickBot="1" x14ac:dyDescent="0.35">
      <c r="A46" s="19" t="s">
        <v>71</v>
      </c>
      <c r="B46" s="29" t="s">
        <v>16</v>
      </c>
      <c r="C46" s="29" t="s">
        <v>100</v>
      </c>
      <c r="D46" s="35">
        <v>3</v>
      </c>
      <c r="E46" s="29" t="s">
        <v>20</v>
      </c>
      <c r="F46" s="38"/>
      <c r="G46" s="54"/>
      <c r="H46" s="28">
        <f t="shared" si="3"/>
        <v>0</v>
      </c>
      <c r="I46" s="42"/>
      <c r="K46" s="42"/>
      <c r="L46" s="42"/>
    </row>
    <row r="47" spans="1:12" ht="27" thickBot="1" x14ac:dyDescent="0.35">
      <c r="A47" s="19" t="s">
        <v>72</v>
      </c>
      <c r="B47" s="29" t="s">
        <v>16</v>
      </c>
      <c r="C47" s="29" t="s">
        <v>101</v>
      </c>
      <c r="D47" s="35">
        <v>3</v>
      </c>
      <c r="E47" s="29" t="s">
        <v>20</v>
      </c>
      <c r="F47" s="38"/>
      <c r="G47" s="54"/>
      <c r="H47" s="28">
        <f t="shared" si="3"/>
        <v>0</v>
      </c>
      <c r="I47" s="42"/>
      <c r="K47" s="42"/>
      <c r="L47" s="42"/>
    </row>
    <row r="48" spans="1:12" ht="27" thickBot="1" x14ac:dyDescent="0.35">
      <c r="A48" s="19" t="s">
        <v>73</v>
      </c>
      <c r="B48" s="29" t="s">
        <v>16</v>
      </c>
      <c r="C48" s="29" t="s">
        <v>103</v>
      </c>
      <c r="D48" s="35">
        <v>1</v>
      </c>
      <c r="E48" s="29" t="s">
        <v>35</v>
      </c>
      <c r="F48" s="38"/>
      <c r="G48" s="54"/>
      <c r="H48" s="28">
        <f t="shared" si="3"/>
        <v>0</v>
      </c>
      <c r="I48" s="42"/>
      <c r="K48" s="42"/>
      <c r="L48" s="42"/>
    </row>
    <row r="49" spans="1:12" ht="27" thickBot="1" x14ac:dyDescent="0.35">
      <c r="A49" s="19" t="s">
        <v>74</v>
      </c>
      <c r="B49" s="29" t="s">
        <v>16</v>
      </c>
      <c r="C49" s="29" t="s">
        <v>104</v>
      </c>
      <c r="D49" s="35">
        <v>3</v>
      </c>
      <c r="E49" s="29" t="s">
        <v>35</v>
      </c>
      <c r="F49" s="38"/>
      <c r="G49" s="54"/>
      <c r="H49" s="28">
        <f t="shared" si="3"/>
        <v>0</v>
      </c>
      <c r="I49" s="42"/>
      <c r="K49" s="42"/>
      <c r="L49" s="42"/>
    </row>
    <row r="50" spans="1:12" ht="27" thickBot="1" x14ac:dyDescent="0.35">
      <c r="A50" s="19" t="s">
        <v>75</v>
      </c>
      <c r="B50" s="29" t="s">
        <v>16</v>
      </c>
      <c r="C50" s="29" t="s">
        <v>105</v>
      </c>
      <c r="D50" s="35">
        <v>9</v>
      </c>
      <c r="E50" s="29" t="s">
        <v>20</v>
      </c>
      <c r="F50" s="38"/>
      <c r="G50" s="54"/>
      <c r="H50" s="28">
        <f t="shared" si="3"/>
        <v>0</v>
      </c>
      <c r="I50" s="42"/>
      <c r="K50" s="42"/>
      <c r="L50" s="42"/>
    </row>
    <row r="51" spans="1:12" ht="27" thickBot="1" x14ac:dyDescent="0.35">
      <c r="A51" s="19" t="s">
        <v>76</v>
      </c>
      <c r="B51" s="29" t="s">
        <v>16</v>
      </c>
      <c r="C51" s="29" t="s">
        <v>106</v>
      </c>
      <c r="D51" s="35">
        <v>24</v>
      </c>
      <c r="E51" s="29" t="s">
        <v>16</v>
      </c>
      <c r="F51" s="38"/>
      <c r="G51" s="54"/>
      <c r="H51" s="28">
        <f t="shared" si="3"/>
        <v>0</v>
      </c>
      <c r="I51" s="42"/>
      <c r="K51" s="42"/>
      <c r="L51" s="42"/>
    </row>
    <row r="52" spans="1:12" ht="27" thickBot="1" x14ac:dyDescent="0.35">
      <c r="A52" s="19" t="s">
        <v>77</v>
      </c>
      <c r="B52" s="29" t="s">
        <v>16</v>
      </c>
      <c r="C52" s="29" t="s">
        <v>107</v>
      </c>
      <c r="D52" s="35">
        <v>15</v>
      </c>
      <c r="E52" s="29" t="s">
        <v>20</v>
      </c>
      <c r="F52" s="38"/>
      <c r="G52" s="54"/>
      <c r="H52" s="28">
        <f t="shared" si="3"/>
        <v>0</v>
      </c>
      <c r="I52" s="42"/>
      <c r="K52" s="42"/>
      <c r="L52" s="42"/>
    </row>
    <row r="53" spans="1:12" ht="15" thickBot="1" x14ac:dyDescent="0.35">
      <c r="A53" s="47" t="s">
        <v>112</v>
      </c>
      <c r="B53" s="48" t="s">
        <v>113</v>
      </c>
      <c r="C53" s="44"/>
      <c r="D53" s="45"/>
      <c r="E53" s="29"/>
      <c r="F53" s="38"/>
      <c r="G53" s="46"/>
      <c r="H53" s="49">
        <f>H38+H33+H24+H13+H11</f>
        <v>0</v>
      </c>
      <c r="L53" s="42"/>
    </row>
  </sheetData>
  <pageMargins left="0.70866141732283472" right="0.70866141732283472" top="0.78740157480314965" bottom="0.78740157480314965" header="0.31496062992125984" footer="0.31496062992125984"/>
  <pageSetup paperSize="8" scale="9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VAMA2016.1</dc:creator>
  <cp:lastModifiedBy>Mgr. Martin Chroust</cp:lastModifiedBy>
  <cp:lastPrinted>2018-03-07T10:01:37Z</cp:lastPrinted>
  <dcterms:created xsi:type="dcterms:W3CDTF">2018-02-10T10:12:57Z</dcterms:created>
  <dcterms:modified xsi:type="dcterms:W3CDTF">2024-12-18T12:50:55Z</dcterms:modified>
</cp:coreProperties>
</file>