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<sst xmlns="http://schemas.openxmlformats.org/spreadsheetml/2006/main" count="97" uniqueCount="70">
  <si>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Pořadí</t>
  </si>
  <si>
    <t>Kód</t>
  </si>
  <si>
    <t>Název</t>
  </si>
  <si>
    <t>Množství m.j.</t>
  </si>
  <si>
    <t>M.j.</t>
  </si>
  <si>
    <t>Odbyt jedn. orig.</t>
  </si>
  <si>
    <t>Odbyt celk.</t>
  </si>
  <si>
    <t>Řezání stávajícího živičného krytu hl do 100 mm - včetně vybourání - napojení zápichu</t>
  </si>
  <si>
    <t>Odvoz asfaltobetonu a vybouraných hmot na skládku nebo meziskládku do 1 km se složením</t>
  </si>
  <si>
    <t>Výšková úprava kanalizačního poklopu do 200mm</t>
  </si>
  <si>
    <t>Postřik živičný spojovací z asfaltu v množství 0,50 kg/m2</t>
  </si>
  <si>
    <t>Vyplnění spár mezi silničními dílci živičnou zálivkou - PVH</t>
  </si>
  <si>
    <t>Dopravní opatření po dobu prací</t>
  </si>
  <si>
    <t>kpl</t>
  </si>
  <si>
    <t>Celkem bez DPH</t>
  </si>
  <si>
    <t>Celkem včetně DPH</t>
  </si>
  <si>
    <t>DPH 21%</t>
  </si>
  <si>
    <t>Výšková úprava vodovodního poklůpku do 200 mm</t>
  </si>
  <si>
    <t>Výšková úprava uliční vpusti do 200 mm</t>
  </si>
  <si>
    <t>m2</t>
  </si>
  <si>
    <t>m3</t>
  </si>
  <si>
    <t>t</t>
  </si>
  <si>
    <t>Položkový rozpočet akce "Obnova místní komunikace v ul. 17. listopadu, Šluknov"</t>
  </si>
  <si>
    <t>R</t>
  </si>
  <si>
    <t>Laboratorní rozbory odstraněného krytu pro další použití</t>
  </si>
  <si>
    <t>Čištění vozovek metením strojně podkladu nebo krytu betonového nebo živičného - po frézování</t>
  </si>
  <si>
    <t>Čištění vozovek metením strojně podkladu nebo krytu betonového nebo živičného - před pokládkou AB</t>
  </si>
  <si>
    <t>460010000r</t>
  </si>
  <si>
    <t>Vytyčení inženýrských sítí</t>
  </si>
  <si>
    <t>soubor</t>
  </si>
  <si>
    <t>Zpevnění krajnic a napojení vjezdů ŠD fr. 0-22 tl 50 mm</t>
  </si>
  <si>
    <t>Asfaltový beton vrstva obrusná ACO 11 (ABS) tř. I tl 50 mm š přes 3 m z nemodifikovaného asfaltu</t>
  </si>
  <si>
    <t>Vyrovnání povrchu krytů živičnou směsí ACO 11 tl do 20 mm</t>
  </si>
  <si>
    <t>899331111r</t>
  </si>
  <si>
    <t>131251202</t>
  </si>
  <si>
    <t>Nakládání, skládání a překládání neulehlého výkopku nebo sypaniny strojně nakládání, množství přes 100 m3, z hornin třídy těžitelnosti I, skupiny 1 až 3</t>
  </si>
  <si>
    <t>Zásyp sypaninou z jakékoliv horniny strojně s uložením výkopku ve vrstvách se zhutněním jam, šachet, rýh nebo kolem objektů v těchto vykopávkách</t>
  </si>
  <si>
    <t>174151101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</si>
  <si>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</si>
  <si>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</si>
  <si>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167151111</t>
  </si>
  <si>
    <t>kamenivo těžené hrubé frakce 16/32</t>
  </si>
  <si>
    <t>58333674</t>
  </si>
  <si>
    <t>213141131</t>
  </si>
  <si>
    <t>Zřízení vrstvy z geotextilie filtrační, separační, odvodňovací, ochranné, výztužné nebo protierozní ve sklonu přes 1:2 do 1:1, šířky do 3 m</t>
  </si>
  <si>
    <t>69311067</t>
  </si>
  <si>
    <t>geotextilie netkaná separační, ochranná, filtrační, drenážní PP 250g/m2</t>
  </si>
  <si>
    <t>Zřízení nové uliční vpusti včetně napojení a vybourání stávající (kompletní vpusť, koš, mříž, 1m napojení PVC DN 160 do stávající trubky či vsaku)</t>
  </si>
  <si>
    <t>Hloubení nezapažených jam a zářezů strojně s urovnáním dna do předepsaného profilu a spádu v hornině třídy těžitelnosti I skupiny 3 přes 20 do 50 m3</t>
  </si>
  <si>
    <t>139001101</t>
  </si>
  <si>
    <t>Příplatek k cenám hloubených vykopávek za ztížení vykopávky v blízkosti podzemního vedení nebo výbušnin pro jakoukoliv třídu horniny</t>
  </si>
  <si>
    <t>m</t>
  </si>
  <si>
    <t>182351023</t>
  </si>
  <si>
    <t>Rozprostření a urovnání ornice ve svahu sklonu přes 1:5 strojně při souvislé ploše do 100 m2, tl. vrstvy do 200 mm</t>
  </si>
  <si>
    <t>180900R01</t>
  </si>
  <si>
    <t>Nákup a dovoz zeminy</t>
  </si>
  <si>
    <t>Příplatek k odvozu asfaltobetonu a vybouraných hmot na skládku ZKD 1 km přes 1 km</t>
  </si>
  <si>
    <t>Poplatek za uložení asfaltobetonu na skládce (skládkovné)</t>
  </si>
  <si>
    <t>Podklad ze směsi stmelené cementem SC C 8/10 (KSC I)</t>
  </si>
  <si>
    <t>Obrubník betonový silniční Standard 100 x 15 x 25 cm</t>
  </si>
  <si>
    <t>Osazení silničního obrubníku betonového ležatého s boční opěrou do lože z betonu prostého</t>
  </si>
  <si>
    <t>Hubení porostů herbicidy postřikovačem</t>
  </si>
  <si>
    <t>kus</t>
  </si>
  <si>
    <t>Vytrhání obrub obrubníků silničních včetně odvozu a likvidace</t>
  </si>
  <si>
    <t>SO 01 - Obnova povrchu komunikace</t>
  </si>
  <si>
    <t>SO 03 - Obnova odvodnění a technických zařízení v komunikaci</t>
  </si>
  <si>
    <t>SO 02 - Obnova parkovacího zálivu (náklady na odstranění starého asfaltu a pokládku nového povrchu součástí SO 01)</t>
  </si>
  <si>
    <t>Frézování živičného krytu tl do 50 mm pruh š 2 m pl do 10 0000 m2 bez překážek v trase</t>
  </si>
  <si>
    <t>460030095R</t>
  </si>
  <si>
    <t>SO 04 - Ostatní a souhrnné náklady bezprostředně související s realizací akce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</si>
</sst>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000"/>
    <numFmt numFmtId="175" formatCode="0.000"/>
    <numFmt numFmtId="176" formatCode="##0.00"/>
    <numFmt numFmtId="177" formatCode="#,000.00"/>
    <numFmt numFmtId="178" formatCode="#0.000"/>
    <numFmt numFmtId="179" formatCode="##0.000"/>
    <numFmt numFmtId="180" formatCode="#0.00"/>
    <numFmt numFmtId="181" formatCode="##,000.00"/>
    <numFmt numFmtId="182" formatCode="###,000.00"/>
    <numFmt numFmtId="183" formatCode="000000000"/>
    <numFmt numFmtId="184" formatCode="[$-405]dddd\ d\.\ mmmm\ yyyy"/>
    <numFmt numFmtId="185" formatCode="#,##0.00\ &quot;Kč&quot;"/>
    <numFmt numFmtId="186" formatCode="#,000.000"/>
    <numFmt numFmtId="187" formatCode="#,000.0"/>
    <numFmt numFmtId="188" formatCode="#,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¥€-2]\ #\ ##,000_);[Red]\([$€-2]\ #\ ##,000\)"/>
    <numFmt numFmtId="194" formatCode="#,##0.000\ &quot;Kč&quot;"/>
    <numFmt numFmtId="195" formatCode="#,##0.0\ &quot;Kč&quot;"/>
    <numFmt numFmtId="196" formatCode="#,##0\ &quot;Kč&quot;"/>
  </numFmts>
  <fonts count="43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9"/>
      <color indexed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9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7" fillId="20" borderId="2" applyNumberForma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 applyAlignment="0">
      <protection/>
    </xf>
    <xf numFmtId="0" fontId="0" fillId="22" borderId="6" applyNumberFormat="0" applyFont="0" applyAlignment="0" applyProtection="0"/>
    <xf numFmtId="9" fontId="0" fillId="0" borderId="0" applyAlignment="0">
      <protection/>
    </xf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3" fillId="0" borderId="10" xfId="45" applyFont="1" applyBorder="1" applyAlignment="1">
      <alignment horizontal="left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85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89" fontId="3" fillId="0" borderId="12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8">
      <selection activeCell="F42" sqref="F42:F44"/>
    </sheetView>
  </sheetViews>
  <sheetFormatPr defaultColWidth="9.140625" defaultRowHeight="12.75" customHeight="1"/>
  <cols>
    <col min="1" max="1" width="4.7109375" style="1" bestFit="1" customWidth="1"/>
    <col min="2" max="2" width="10.00390625" style="1" bestFit="1" customWidth="1"/>
    <col min="3" max="3" width="76.28125" style="1" customWidth="1"/>
    <col min="4" max="4" width="7.8515625" style="2" customWidth="1"/>
    <col min="5" max="5" width="3.421875" style="1" bestFit="1" customWidth="1"/>
    <col min="6" max="6" width="10.28125" style="2" customWidth="1"/>
    <col min="7" max="7" width="10.57421875" style="2" customWidth="1"/>
  </cols>
  <sheetData>
    <row r="1" spans="1:7" s="4" customFormat="1" ht="17.25">
      <c r="A1" s="43" t="s">
        <v>22</v>
      </c>
      <c r="B1" s="43"/>
      <c r="C1" s="43"/>
      <c r="D1" s="43"/>
      <c r="E1" s="43"/>
      <c r="F1" s="43"/>
      <c r="G1" s="43"/>
    </row>
    <row r="2" spans="1:7" ht="12.75" customHeight="1">
      <c r="A2" s="6"/>
      <c r="B2" s="6"/>
      <c r="C2" s="14"/>
      <c r="D2" s="6"/>
      <c r="E2" s="6"/>
      <c r="F2" s="6"/>
      <c r="G2" s="6"/>
    </row>
    <row r="3" spans="1:7" s="3" customFormat="1" ht="9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3" customFormat="1" ht="14.25">
      <c r="A4" s="7"/>
      <c r="B4" s="7"/>
      <c r="C4" s="33" t="s">
        <v>64</v>
      </c>
      <c r="D4" s="7"/>
      <c r="E4" s="7"/>
      <c r="F4" s="7"/>
      <c r="G4" s="7"/>
    </row>
    <row r="5" spans="1:7" s="5" customFormat="1" ht="12">
      <c r="A5" s="8">
        <v>1</v>
      </c>
      <c r="B5" s="9">
        <v>919735112</v>
      </c>
      <c r="C5" s="15" t="s">
        <v>7</v>
      </c>
      <c r="D5" s="10">
        <v>45</v>
      </c>
      <c r="E5" s="9" t="s">
        <v>19</v>
      </c>
      <c r="F5" s="49"/>
      <c r="G5" s="16">
        <f>D5*F5</f>
        <v>0</v>
      </c>
    </row>
    <row r="6" spans="1:7" s="5" customFormat="1" ht="12">
      <c r="A6" s="8">
        <v>2</v>
      </c>
      <c r="B6" s="19">
        <v>113154333</v>
      </c>
      <c r="C6" s="20" t="s">
        <v>67</v>
      </c>
      <c r="D6" s="11">
        <v>1650</v>
      </c>
      <c r="E6" s="9" t="s">
        <v>19</v>
      </c>
      <c r="F6" s="49"/>
      <c r="G6" s="16">
        <f>D6*F6</f>
        <v>0</v>
      </c>
    </row>
    <row r="7" spans="1:7" s="5" customFormat="1" ht="12">
      <c r="A7" s="8">
        <v>3</v>
      </c>
      <c r="B7" s="9">
        <v>997013501</v>
      </c>
      <c r="C7" s="15" t="s">
        <v>8</v>
      </c>
      <c r="D7" s="10">
        <v>236.4</v>
      </c>
      <c r="E7" s="9" t="s">
        <v>21</v>
      </c>
      <c r="F7" s="49"/>
      <c r="G7" s="16">
        <f aca="true" t="shared" si="0" ref="G7:G44">D7*F7</f>
        <v>0</v>
      </c>
    </row>
    <row r="8" spans="1:7" s="5" customFormat="1" ht="12">
      <c r="A8" s="8">
        <v>4</v>
      </c>
      <c r="B8" s="19">
        <v>997013509</v>
      </c>
      <c r="C8" s="20" t="s">
        <v>56</v>
      </c>
      <c r="D8" s="10">
        <v>492</v>
      </c>
      <c r="E8" s="9" t="s">
        <v>21</v>
      </c>
      <c r="F8" s="49"/>
      <c r="G8" s="16">
        <f t="shared" si="0"/>
        <v>0</v>
      </c>
    </row>
    <row r="9" spans="1:7" s="5" customFormat="1" ht="12">
      <c r="A9" s="8">
        <v>5</v>
      </c>
      <c r="B9" s="19">
        <v>171201211</v>
      </c>
      <c r="C9" s="20" t="s">
        <v>57</v>
      </c>
      <c r="D9" s="10">
        <v>12.3</v>
      </c>
      <c r="E9" s="9" t="s">
        <v>21</v>
      </c>
      <c r="F9" s="49"/>
      <c r="G9" s="16">
        <f t="shared" si="0"/>
        <v>0</v>
      </c>
    </row>
    <row r="10" spans="1:7" s="5" customFormat="1" ht="12">
      <c r="A10" s="8">
        <v>6</v>
      </c>
      <c r="B10" s="19">
        <v>938909311</v>
      </c>
      <c r="C10" s="20" t="s">
        <v>25</v>
      </c>
      <c r="D10" s="18">
        <v>1650</v>
      </c>
      <c r="E10" s="19" t="s">
        <v>19</v>
      </c>
      <c r="F10" s="50"/>
      <c r="G10" s="22">
        <f aca="true" t="shared" si="1" ref="G10:G16">D10*F10</f>
        <v>0</v>
      </c>
    </row>
    <row r="11" spans="1:7" s="5" customFormat="1" ht="12">
      <c r="A11" s="8">
        <v>7</v>
      </c>
      <c r="B11" s="19">
        <v>938909311</v>
      </c>
      <c r="C11" s="20" t="s">
        <v>26</v>
      </c>
      <c r="D11" s="18">
        <v>1650</v>
      </c>
      <c r="E11" s="19" t="s">
        <v>19</v>
      </c>
      <c r="F11" s="50"/>
      <c r="G11" s="22">
        <f t="shared" si="1"/>
        <v>0</v>
      </c>
    </row>
    <row r="12" spans="1:7" s="5" customFormat="1" ht="12">
      <c r="A12" s="8">
        <v>8</v>
      </c>
      <c r="B12" s="9">
        <v>572131311</v>
      </c>
      <c r="C12" s="20" t="s">
        <v>32</v>
      </c>
      <c r="D12" s="11">
        <v>108.2</v>
      </c>
      <c r="E12" s="9" t="s">
        <v>21</v>
      </c>
      <c r="F12" s="49"/>
      <c r="G12" s="16">
        <f t="shared" si="1"/>
        <v>0</v>
      </c>
    </row>
    <row r="13" spans="1:7" s="5" customFormat="1" ht="12">
      <c r="A13" s="8">
        <v>9</v>
      </c>
      <c r="B13" s="9">
        <v>573211109</v>
      </c>
      <c r="C13" s="15" t="s">
        <v>10</v>
      </c>
      <c r="D13" s="12">
        <v>1650</v>
      </c>
      <c r="E13" s="9" t="s">
        <v>19</v>
      </c>
      <c r="F13" s="49"/>
      <c r="G13" s="16">
        <f t="shared" si="1"/>
        <v>0</v>
      </c>
    </row>
    <row r="14" spans="1:7" s="5" customFormat="1" ht="12">
      <c r="A14" s="8">
        <v>10</v>
      </c>
      <c r="B14" s="9">
        <v>577144121</v>
      </c>
      <c r="C14" s="20" t="s">
        <v>31</v>
      </c>
      <c r="D14" s="12">
        <v>1650</v>
      </c>
      <c r="E14" s="9" t="s">
        <v>19</v>
      </c>
      <c r="F14" s="49"/>
      <c r="G14" s="16">
        <f t="shared" si="1"/>
        <v>0</v>
      </c>
    </row>
    <row r="15" spans="1:7" s="5" customFormat="1" ht="12">
      <c r="A15" s="8">
        <v>11</v>
      </c>
      <c r="B15" s="9">
        <v>599141111</v>
      </c>
      <c r="C15" s="15" t="s">
        <v>11</v>
      </c>
      <c r="D15" s="10">
        <v>45</v>
      </c>
      <c r="E15" s="9" t="s">
        <v>51</v>
      </c>
      <c r="F15" s="49"/>
      <c r="G15" s="16">
        <f t="shared" si="1"/>
        <v>0</v>
      </c>
    </row>
    <row r="16" spans="1:7" s="5" customFormat="1" ht="12">
      <c r="A16" s="8">
        <v>12</v>
      </c>
      <c r="B16" s="13">
        <v>569931132</v>
      </c>
      <c r="C16" s="20" t="s">
        <v>30</v>
      </c>
      <c r="D16" s="21">
        <v>300</v>
      </c>
      <c r="E16" s="19" t="s">
        <v>19</v>
      </c>
      <c r="F16" s="50"/>
      <c r="G16" s="22">
        <f t="shared" si="1"/>
        <v>0</v>
      </c>
    </row>
    <row r="17" spans="1:7" s="5" customFormat="1" ht="12">
      <c r="A17" s="8"/>
      <c r="B17" s="13"/>
      <c r="C17" s="20"/>
      <c r="D17" s="21"/>
      <c r="E17" s="19"/>
      <c r="F17" s="22"/>
      <c r="G17" s="36">
        <f>SUM(G5:G16)</f>
        <v>0</v>
      </c>
    </row>
    <row r="18" spans="1:7" s="5" customFormat="1" ht="14.25">
      <c r="A18" s="8"/>
      <c r="B18" s="19"/>
      <c r="C18" s="34" t="s">
        <v>66</v>
      </c>
      <c r="D18" s="18"/>
      <c r="E18" s="19"/>
      <c r="F18" s="22"/>
      <c r="G18" s="22"/>
    </row>
    <row r="19" spans="1:7" s="5" customFormat="1" ht="12">
      <c r="A19" s="8">
        <v>13</v>
      </c>
      <c r="B19" s="19" t="s">
        <v>68</v>
      </c>
      <c r="C19" s="28" t="s">
        <v>63</v>
      </c>
      <c r="D19" s="18">
        <v>8</v>
      </c>
      <c r="E19" s="19" t="s">
        <v>51</v>
      </c>
      <c r="F19" s="50"/>
      <c r="G19" s="22">
        <f t="shared" si="0"/>
        <v>0</v>
      </c>
    </row>
    <row r="20" spans="1:7" s="5" customFormat="1" ht="12">
      <c r="A20" s="8">
        <v>14</v>
      </c>
      <c r="B20" s="19">
        <v>567122111</v>
      </c>
      <c r="C20" s="20" t="s">
        <v>58</v>
      </c>
      <c r="D20" s="18">
        <v>195</v>
      </c>
      <c r="E20" s="19" t="s">
        <v>19</v>
      </c>
      <c r="F20" s="50"/>
      <c r="G20" s="22">
        <f t="shared" si="0"/>
        <v>0</v>
      </c>
    </row>
    <row r="21" spans="1:7" s="5" customFormat="1" ht="12">
      <c r="A21" s="8">
        <v>15</v>
      </c>
      <c r="B21" s="27">
        <v>916131213</v>
      </c>
      <c r="C21" s="26" t="s">
        <v>60</v>
      </c>
      <c r="D21" s="18">
        <v>34</v>
      </c>
      <c r="E21" s="19" t="s">
        <v>51</v>
      </c>
      <c r="F21" s="50"/>
      <c r="G21" s="22">
        <f t="shared" si="0"/>
        <v>0</v>
      </c>
    </row>
    <row r="22" spans="1:7" s="5" customFormat="1" ht="12">
      <c r="A22" s="8">
        <v>16</v>
      </c>
      <c r="B22" s="27">
        <v>592174650</v>
      </c>
      <c r="C22" s="26" t="s">
        <v>59</v>
      </c>
      <c r="D22" s="18">
        <v>34</v>
      </c>
      <c r="E22" s="19" t="s">
        <v>62</v>
      </c>
      <c r="F22" s="50"/>
      <c r="G22" s="22">
        <f t="shared" si="0"/>
        <v>0</v>
      </c>
    </row>
    <row r="23" spans="1:7" s="5" customFormat="1" ht="12">
      <c r="A23" s="8">
        <v>17</v>
      </c>
      <c r="B23" s="19">
        <v>938122211</v>
      </c>
      <c r="C23" s="20" t="s">
        <v>61</v>
      </c>
      <c r="D23" s="18">
        <v>195</v>
      </c>
      <c r="E23" s="19" t="s">
        <v>19</v>
      </c>
      <c r="F23" s="50"/>
      <c r="G23" s="22">
        <f t="shared" si="0"/>
        <v>0</v>
      </c>
    </row>
    <row r="24" spans="1:7" s="5" customFormat="1" ht="12">
      <c r="A24" s="8"/>
      <c r="B24" s="19"/>
      <c r="C24" s="20"/>
      <c r="D24" s="18"/>
      <c r="E24" s="19"/>
      <c r="F24" s="22"/>
      <c r="G24" s="36">
        <f>SUM(G19:G23)</f>
        <v>0</v>
      </c>
    </row>
    <row r="25" spans="1:7" s="5" customFormat="1" ht="14.25">
      <c r="A25" s="8"/>
      <c r="B25" s="19"/>
      <c r="C25" s="34" t="s">
        <v>65</v>
      </c>
      <c r="D25" s="18"/>
      <c r="E25" s="19"/>
      <c r="F25" s="22"/>
      <c r="G25" s="22"/>
    </row>
    <row r="26" spans="1:7" s="5" customFormat="1" ht="24">
      <c r="A26" s="8">
        <v>18</v>
      </c>
      <c r="B26" s="19" t="s">
        <v>33</v>
      </c>
      <c r="C26" s="23" t="s">
        <v>47</v>
      </c>
      <c r="D26" s="21">
        <v>3</v>
      </c>
      <c r="E26" s="19" t="s">
        <v>62</v>
      </c>
      <c r="F26" s="50"/>
      <c r="G26" s="22">
        <f t="shared" si="0"/>
        <v>0</v>
      </c>
    </row>
    <row r="27" spans="1:7" s="5" customFormat="1" ht="24">
      <c r="A27" s="8">
        <v>19</v>
      </c>
      <c r="B27" s="30" t="s">
        <v>34</v>
      </c>
      <c r="C27" s="24" t="s">
        <v>48</v>
      </c>
      <c r="D27" s="21">
        <v>22</v>
      </c>
      <c r="E27" s="19" t="s">
        <v>20</v>
      </c>
      <c r="F27" s="50"/>
      <c r="G27" s="22">
        <f t="shared" si="0"/>
        <v>0</v>
      </c>
    </row>
    <row r="28" spans="1:7" s="5" customFormat="1" ht="24">
      <c r="A28" s="8">
        <v>20</v>
      </c>
      <c r="B28" s="30" t="s">
        <v>49</v>
      </c>
      <c r="C28" s="24" t="s">
        <v>50</v>
      </c>
      <c r="D28" s="21">
        <v>22</v>
      </c>
      <c r="E28" s="19" t="s">
        <v>20</v>
      </c>
      <c r="F28" s="50"/>
      <c r="G28" s="22">
        <f t="shared" si="0"/>
        <v>0</v>
      </c>
    </row>
    <row r="29" spans="1:7" s="5" customFormat="1" ht="36">
      <c r="A29" s="8">
        <v>21</v>
      </c>
      <c r="B29" s="30" t="s">
        <v>38</v>
      </c>
      <c r="C29" s="24" t="s">
        <v>39</v>
      </c>
      <c r="D29" s="21">
        <v>22</v>
      </c>
      <c r="E29" s="19" t="s">
        <v>20</v>
      </c>
      <c r="F29" s="50"/>
      <c r="G29" s="22">
        <f t="shared" si="0"/>
        <v>0</v>
      </c>
    </row>
    <row r="30" spans="1:7" s="5" customFormat="1" ht="24">
      <c r="A30" s="8">
        <v>22</v>
      </c>
      <c r="B30" s="30" t="s">
        <v>40</v>
      </c>
      <c r="C30" s="24" t="s">
        <v>35</v>
      </c>
      <c r="D30" s="21">
        <v>22</v>
      </c>
      <c r="E30" s="19" t="s">
        <v>20</v>
      </c>
      <c r="F30" s="50"/>
      <c r="G30" s="22">
        <f t="shared" si="0"/>
        <v>0</v>
      </c>
    </row>
    <row r="31" spans="1:7" s="5" customFormat="1" ht="24">
      <c r="A31" s="8">
        <v>23</v>
      </c>
      <c r="B31" s="30" t="s">
        <v>37</v>
      </c>
      <c r="C31" s="24" t="s">
        <v>36</v>
      </c>
      <c r="D31" s="21">
        <v>17.6</v>
      </c>
      <c r="E31" s="19" t="s">
        <v>20</v>
      </c>
      <c r="F31" s="50"/>
      <c r="G31" s="22">
        <f t="shared" si="0"/>
        <v>0</v>
      </c>
    </row>
    <row r="32" spans="1:7" s="5" customFormat="1" ht="12">
      <c r="A32" s="8">
        <v>24</v>
      </c>
      <c r="B32" s="31" t="s">
        <v>42</v>
      </c>
      <c r="C32" s="25" t="s">
        <v>41</v>
      </c>
      <c r="D32" s="21">
        <v>26.4</v>
      </c>
      <c r="E32" s="19" t="s">
        <v>21</v>
      </c>
      <c r="F32" s="50"/>
      <c r="G32" s="22">
        <f t="shared" si="0"/>
        <v>0</v>
      </c>
    </row>
    <row r="33" spans="1:7" s="5" customFormat="1" ht="24">
      <c r="A33" s="8">
        <v>25</v>
      </c>
      <c r="B33" s="30" t="s">
        <v>43</v>
      </c>
      <c r="C33" s="24" t="s">
        <v>44</v>
      </c>
      <c r="D33" s="21">
        <v>24</v>
      </c>
      <c r="E33" s="19" t="s">
        <v>19</v>
      </c>
      <c r="F33" s="50"/>
      <c r="G33" s="22">
        <f t="shared" si="0"/>
        <v>0</v>
      </c>
    </row>
    <row r="34" spans="1:7" s="5" customFormat="1" ht="12">
      <c r="A34" s="8">
        <v>26</v>
      </c>
      <c r="B34" s="31" t="s">
        <v>45</v>
      </c>
      <c r="C34" s="25" t="s">
        <v>46</v>
      </c>
      <c r="D34" s="21">
        <v>24</v>
      </c>
      <c r="E34" s="19" t="s">
        <v>19</v>
      </c>
      <c r="F34" s="50"/>
      <c r="G34" s="22">
        <f t="shared" si="0"/>
        <v>0</v>
      </c>
    </row>
    <row r="35" spans="1:7" s="5" customFormat="1" ht="24">
      <c r="A35" s="8">
        <v>27</v>
      </c>
      <c r="B35" s="30" t="s">
        <v>52</v>
      </c>
      <c r="C35" s="24" t="s">
        <v>53</v>
      </c>
      <c r="D35" s="21">
        <v>22</v>
      </c>
      <c r="E35" s="19" t="s">
        <v>19</v>
      </c>
      <c r="F35" s="50"/>
      <c r="G35" s="22">
        <f t="shared" si="0"/>
        <v>0</v>
      </c>
    </row>
    <row r="36" spans="1:7" s="5" customFormat="1" ht="12">
      <c r="A36" s="8">
        <v>28</v>
      </c>
      <c r="B36" s="32" t="s">
        <v>54</v>
      </c>
      <c r="C36" s="24" t="s">
        <v>55</v>
      </c>
      <c r="D36" s="21">
        <v>4.4</v>
      </c>
      <c r="E36" s="19" t="s">
        <v>20</v>
      </c>
      <c r="F36" s="50"/>
      <c r="G36" s="22">
        <f t="shared" si="0"/>
        <v>0</v>
      </c>
    </row>
    <row r="37" spans="1:7" s="5" customFormat="1" ht="12">
      <c r="A37" s="8">
        <v>29</v>
      </c>
      <c r="B37" s="29">
        <v>888656599</v>
      </c>
      <c r="C37" s="15" t="s">
        <v>9</v>
      </c>
      <c r="D37" s="10">
        <v>3</v>
      </c>
      <c r="E37" s="9" t="s">
        <v>62</v>
      </c>
      <c r="F37" s="49"/>
      <c r="G37" s="16">
        <f t="shared" si="0"/>
        <v>0</v>
      </c>
    </row>
    <row r="38" spans="1:7" s="5" customFormat="1" ht="12">
      <c r="A38" s="8">
        <v>30</v>
      </c>
      <c r="B38" s="9">
        <v>552256588</v>
      </c>
      <c r="C38" s="15" t="s">
        <v>17</v>
      </c>
      <c r="D38" s="11">
        <v>24</v>
      </c>
      <c r="E38" s="9" t="s">
        <v>62</v>
      </c>
      <c r="F38" s="49"/>
      <c r="G38" s="16">
        <f t="shared" si="0"/>
        <v>0</v>
      </c>
    </row>
    <row r="39" spans="1:7" s="5" customFormat="1" ht="12">
      <c r="A39" s="8">
        <v>31</v>
      </c>
      <c r="B39" s="9">
        <v>752656588</v>
      </c>
      <c r="C39" s="15" t="s">
        <v>18</v>
      </c>
      <c r="D39" s="11">
        <v>3</v>
      </c>
      <c r="E39" s="9" t="s">
        <v>62</v>
      </c>
      <c r="F39" s="49"/>
      <c r="G39" s="16">
        <f t="shared" si="0"/>
        <v>0</v>
      </c>
    </row>
    <row r="40" spans="1:7" s="5" customFormat="1" ht="12">
      <c r="A40" s="8"/>
      <c r="B40" s="9"/>
      <c r="C40" s="15"/>
      <c r="D40" s="11"/>
      <c r="E40" s="9"/>
      <c r="F40" s="16"/>
      <c r="G40" s="37">
        <f>SUM(G26:G39)</f>
        <v>0</v>
      </c>
    </row>
    <row r="41" spans="1:7" s="5" customFormat="1" ht="14.25">
      <c r="A41" s="8"/>
      <c r="B41" s="9"/>
      <c r="C41" s="35" t="s">
        <v>69</v>
      </c>
      <c r="D41" s="10"/>
      <c r="E41" s="9"/>
      <c r="F41" s="16"/>
      <c r="G41" s="16"/>
    </row>
    <row r="42" spans="1:7" s="5" customFormat="1" ht="12">
      <c r="A42" s="8">
        <v>32</v>
      </c>
      <c r="B42" s="19" t="s">
        <v>23</v>
      </c>
      <c r="C42" s="20" t="s">
        <v>24</v>
      </c>
      <c r="D42" s="18">
        <v>1</v>
      </c>
      <c r="E42" s="19" t="s">
        <v>62</v>
      </c>
      <c r="F42" s="50"/>
      <c r="G42" s="22">
        <f>D42*F42</f>
        <v>0</v>
      </c>
    </row>
    <row r="43" spans="1:7" s="5" customFormat="1" ht="12">
      <c r="A43" s="8">
        <v>33</v>
      </c>
      <c r="B43" s="13">
        <v>34403000</v>
      </c>
      <c r="C43" s="15" t="s">
        <v>12</v>
      </c>
      <c r="D43" s="10">
        <v>1</v>
      </c>
      <c r="E43" s="9" t="s">
        <v>13</v>
      </c>
      <c r="F43" s="49"/>
      <c r="G43" s="16">
        <f t="shared" si="0"/>
        <v>0</v>
      </c>
    </row>
    <row r="44" spans="1:7" s="5" customFormat="1" ht="12">
      <c r="A44" s="8">
        <v>34</v>
      </c>
      <c r="B44" s="19" t="s">
        <v>27</v>
      </c>
      <c r="C44" s="20" t="s">
        <v>28</v>
      </c>
      <c r="D44" s="21">
        <v>1</v>
      </c>
      <c r="E44" s="19" t="s">
        <v>29</v>
      </c>
      <c r="F44" s="50"/>
      <c r="G44" s="22">
        <f t="shared" si="0"/>
        <v>0</v>
      </c>
    </row>
    <row r="45" spans="1:7" s="5" customFormat="1" ht="12">
      <c r="A45" s="17"/>
      <c r="B45" s="38"/>
      <c r="C45" s="39"/>
      <c r="D45" s="40"/>
      <c r="E45" s="38"/>
      <c r="F45" s="41"/>
      <c r="G45" s="42">
        <f>SUM(G42:G44)</f>
        <v>0</v>
      </c>
    </row>
    <row r="46" spans="1:7" ht="17.25" customHeight="1">
      <c r="A46" s="46"/>
      <c r="B46" s="47"/>
      <c r="C46" s="47"/>
      <c r="D46" s="47"/>
      <c r="E46" s="47"/>
      <c r="F46" s="47"/>
      <c r="G46" s="48"/>
    </row>
    <row r="47" spans="1:7" ht="12.75" customHeight="1">
      <c r="A47" s="44" t="s">
        <v>14</v>
      </c>
      <c r="B47" s="44"/>
      <c r="C47" s="44"/>
      <c r="D47" s="45">
        <f>G17+G24+G40+G45</f>
        <v>0</v>
      </c>
      <c r="E47" s="45"/>
      <c r="F47" s="45"/>
      <c r="G47" s="45"/>
    </row>
    <row r="48" spans="1:7" ht="12.75" customHeight="1">
      <c r="A48" s="44" t="s">
        <v>16</v>
      </c>
      <c r="B48" s="44"/>
      <c r="C48" s="44"/>
      <c r="D48" s="45">
        <f>D47*0.21</f>
        <v>0</v>
      </c>
      <c r="E48" s="45"/>
      <c r="F48" s="45"/>
      <c r="G48" s="45"/>
    </row>
    <row r="49" spans="1:7" ht="12.75" customHeight="1">
      <c r="A49" s="44" t="s">
        <v>15</v>
      </c>
      <c r="B49" s="44"/>
      <c r="C49" s="44"/>
      <c r="D49" s="45">
        <f>D47+D48</f>
        <v>0</v>
      </c>
      <c r="E49" s="45"/>
      <c r="F49" s="45"/>
      <c r="G49" s="45"/>
    </row>
  </sheetData>
  <sheetProtection/>
  <mergeCells count="8">
    <mergeCell ref="A1:G1"/>
    <mergeCell ref="A47:C47"/>
    <mergeCell ref="A48:C48"/>
    <mergeCell ref="A49:C49"/>
    <mergeCell ref="D49:G49"/>
    <mergeCell ref="D47:G47"/>
    <mergeCell ref="D48:G48"/>
    <mergeCell ref="A46:G46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Mgr. Martin Chroust</cp:lastModifiedBy>
  <dcterms:created xsi:type="dcterms:W3CDTF">2013-03-19T16:38:19Z</dcterms:created>
  <dcterms:modified xsi:type="dcterms:W3CDTF">2022-06-14T11:01:56Z</dcterms:modified>
  <cp:category/>
  <cp:version/>
  <cp:contentType/>
  <cp:contentStatus/>
</cp:coreProperties>
</file>