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416" yWindow="65416" windowWidth="24240" windowHeight="13140" activeTab="1"/>
  </bookViews>
  <sheets>
    <sheet name="krycí list " sheetId="11" r:id="rId1"/>
    <sheet name="1.01 - Učebna přírodopisu" sheetId="1" r:id="rId2"/>
    <sheet name="1.02 - Laboratoř přírodopisu" sheetId="6" r:id="rId3"/>
    <sheet name="1.09 - Kabinet přírodopisu" sheetId="7" r:id="rId4"/>
    <sheet name="ŠPP" sheetId="10" r:id="rId5"/>
  </sheets>
  <definedNames>
    <definedName name="_xlnm.Print_Area" localSheetId="1">'1.01 - Učebna přírodopisu'!$B$1:$H$36</definedName>
    <definedName name="_xlnm.Print_Area" localSheetId="2">'1.02 - Laboratoř přírodopisu'!$B$1:$H$20</definedName>
    <definedName name="_xlnm.Print_Area" localSheetId="3">'1.09 - Kabinet přírodopisu'!$B$1:$H$9</definedName>
  </definedNames>
  <calcPr calcId="152511"/>
</workbook>
</file>

<file path=xl/sharedStrings.xml><?xml version="1.0" encoding="utf-8"?>
<sst xmlns="http://schemas.openxmlformats.org/spreadsheetml/2006/main" count="244" uniqueCount="126">
  <si>
    <t xml:space="preserve">č. </t>
  </si>
  <si>
    <t>Popis prvku</t>
  </si>
  <si>
    <t xml:space="preserve">Jednotka </t>
  </si>
  <si>
    <t>Množství
ks</t>
  </si>
  <si>
    <t>1.</t>
  </si>
  <si>
    <t>ks</t>
  </si>
  <si>
    <t xml:space="preserve">Uchazeč doloží podrobnou technickou specifikaci výrobku, kterým hodlá zakázku plnit. </t>
  </si>
  <si>
    <t>2.</t>
  </si>
  <si>
    <t>3.</t>
  </si>
  <si>
    <t>KATEDRA UČITELE S UZAMYKATELNOU SKŘÍŇKOU</t>
  </si>
  <si>
    <t>Prvek</t>
  </si>
  <si>
    <t>UČEBNA PŘÍRODOPISU</t>
  </si>
  <si>
    <t>ŽÁKOVSKÝ STŮL DVOJMÍSTNÝ</t>
  </si>
  <si>
    <t>ŽÁKOVSKÁ ŽIDLE</t>
  </si>
  <si>
    <t>UČITESLKÁ OTOČNÁ ŽIDLE</t>
  </si>
  <si>
    <t>SKŘÍŇ VYSOKÁ S PLNÝMI DVEŘMI</t>
  </si>
  <si>
    <t>SKŘÍŇ VYSOKÁ KOMBINOVANÁ S PLASTOVÝMI BOXY</t>
  </si>
  <si>
    <t>SADA 50 MINERÁLŮ A HORNIN</t>
  </si>
  <si>
    <t>ANATOMICKÝ MODEL - LIDSKÝ TRUP</t>
  </si>
  <si>
    <t>4.</t>
  </si>
  <si>
    <t>Skříň s dveřmi s volnými policemi, vysoká 5OH. Korpus skříně vč. zad a polic LTD min. tl. 18 mm,  korpus lepený, všechny plochy olepeny ABS hranou min. tl. 2 mm za použití PUR lepidla, vyjma bočních hran půdy a dna, zde plastová hrana min. tl. 0,8 mm. Půda naložená na boky skříně.  Dveře skříně jsou opatřeny bezpečnostní panty bez viditelných šroubů včetně tlumičů pro pomalé dovírání dveří. Dveře LTD min. tl. 18 mm, ABS hrana min. tl. 2 mm, opatřeny zapuštěnou ergonomickou úchytkou, která je osazena v dveřním křídle. Úchytka je plná a zakrývá celý otvor po frézování, aby nedošlo ke zranění prstů při manipulaci s dvířky. Rozměr plastové úchytky min. 160 x 50 x 18 mm, barva úchytek min. 7 odstínů. Dno skříně opatřeno rektifikacemi pro vyrovnání nerovnosti podlah. Skříň je opatřena stavitelnými policemi se zamezením nechtěného vysunutí. Rozměr prvku: 1803x800x480 mm. Možnost výběru barevného provedení alespoň ze čtyř základních typů dekorů/barev. Cena včetně dopravy a instalace.</t>
  </si>
  <si>
    <t>ČTYŘMÍSTNÝ LABORATORNÍ STŮL</t>
  </si>
  <si>
    <t>SKŘÍŇ KOMBINOVANÁ S PROSKLENÝMI DVEŘMI</t>
  </si>
  <si>
    <t>Skříň kombinovaná s dveřmi, vysoká 5OH. Korpus skříně vč. zad a polic LTD min. tl. 18 mm,  korpus lepený, všechny plochy olepeny ABS hranou min. tl. 2 mm za použití PUR lepidla, vyjma bočních hran půdy a dna, zde plastová hrana min. tl. 0,8 mm. Půda naložená na boky skříně. Ve spodní části plné dveře, v horní části dveře prosklené.  Dveře skříně jsou opatřeny bezpečnostní panty bez viditelných šroubů včetně tlumičů pro pomalé dovírání dveří. Dveře LTD min. tl. 18 mm, ABS hrana min. tl. 2 mm, opatřeny zapuštěnou ergonomickou úchytkou, která je osazena v dveřním křídle. Úchytka je plná a zakrývá celý otvor po frézování, aby nedošlo ke zranění prstů při manipulaci s dvířky. Rozměr plastové úchytky min. 160 x 50 x 18 mm, barva úchytek min. 7 odstínů. Dno skříně opatřeno rektifikacemi pro vyrovnání nerovnosti podlah. Skříň je opatřena stavitelnými policemi se zamezením nechtěného vysunutí. V horní části 2 a ve spodní části 1 výškově stavitelné police. Rozměr prvku: 1803x800x480 mm. Možnost výběru barevného provedení alespoň ze čtyř základních typů dekorů/barev. Cena včetně dopravy a instalace.</t>
  </si>
  <si>
    <t>ŽIDLE KANCELÁŘSKÁ</t>
  </si>
  <si>
    <t>LABORATOŘ PŘÍRODOPISU</t>
  </si>
  <si>
    <t>KABINET</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</si>
  <si>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Materiál a konstrukce: Plastový sedák i opěrák ze 100% strukturovaného polypropylénu - ergonomicky tvarovaná skořepina s efektem vzduchového polštáře v barevné škále min. 11 odstínů, ve skořepině bude kruhový otvor pro snadný úchop v horní části opěradla. (konečná barva bude upřesněna zadavatelem).  Velikost skořepin min. ve 4 velikostech dle níže uvedené normy. Prvek musí splňovat normu ČSN EN 1729:1 a ČSN EN 1729:2 pro tento druh nábytku. Uchazeč je povinen certifikát na vyžádání předložit. Cena včetně dopravy a instalace.</t>
  </si>
  <si>
    <t xml:space="preserve">
Pro 2. stupeň ZŠ
Vysoce kvalitní provedení
Detailní lidský trup, 16dílný, lze rozložit na následující díly:
* 3dílná hlava
* 2 plicní laloky s hrudní kostí a žebry
* 2dílné srdce
* Žaludek
* Játra se žlučníkem
* 4dílná sada střev
* Přední polovina ledviny a přední polovina močového měchýře
Pouze u trupu v klasickém provedení jsou záda odkrytá od malého mozečku až ke kostrči. Ploténky, obratle, mícha, spinální nervy a vertebrální artérie jsou zde viditelné!
Rozměry:
výška 87 x šířka 38 x hloubka 25 cm
Rozsah dodávky:
S anatomickou příručkou</t>
  </si>
  <si>
    <t xml:space="preserve">Kancelářské křeslo, nosnost min. 160 kg, Synchronní mechanika - horizontální posuv sedáku, závyslé naklápění sedáku a opěráku, zajištění v 5 polohách, nastavení odporu naklánění opěráku v závislosti na hmotnosti uživatele, antišokový systém zabraňujcí samovolnému navrácení opěráku při odjištění funkce naklápění. Hloubka sedáku 48 cm, výška sedáku 46-47 cm, 5 ramenný nylonový kříž s prům. 640 mm, kolečka an tvrdý povrch prům. 65 mm, výškově stavitelné područky s PU krytkou, vč. bederní opěrky, opěrák síťovaný, sedák čalouněný látkou o min. vlastnostech: 100% polyester, gramáž: 250g/m2 (+- 2 %), odolnost vůči prodření: 150 000 cyklů, odolnost vůči ohni: BS EN 1021-1,2:2006, CRIB 5, BS 7176:1995, AM 18 NF D 60013, stálost na světle: 6, Výběr alespoň ze 15 odstínů/barev. </t>
  </si>
  <si>
    <t>TEXTILNÍ NÁSTĚNKA</t>
  </si>
  <si>
    <t>Stůl kancelářský na podnoži ve tvaru písmene A. Pracovní deska z LTD tl. min. 18 mm, olepena ABS hranou min. tl. 2 mm za použití PUR lepidla. Možnost výběru barevného provedení desky alespoň ze čtyř základních typů dekorů/barev. Kontrukce z lakované oceli v libovolné barvě RAL do níž jsou pod úhlem zasazeny válcové nohy z masivního dřeva o průměru 44,5 mm, s rektifikačními nožkami pro vyrovnání nerovností, výběr alespoň ze 3 druhů dřevin. Rozměry výrobku: 750x2000x800 mm. Cena včetně dopravy a instalace.</t>
  </si>
  <si>
    <t>Katedra učitele s uzamykatelno zásuvkouvou skříňkou. Podnož z LTD tl. 18 mm. Pracovní deska LTD tl. 25 mm opatřená ABS hranou tl. 2 mm lepenou PUR lepidlem. 2x kabelová průchodka prům. 80 mm. Skříňka o rozměru: š. 600x v. 742x h. 582 mm. Korpus skříňky vč. zad a  z LTD min. tl. 18 mm, korpus lepený, všechny plochy olepeny ABS hranou min. tl. 0,8 mm. Skříňka obsahuje 4 zásuvky s centrálním zamykáním. Čela zásuvkek z LTD min. tl. 18 mm jsou opatřeny zapuštěnou plastovou lisovanou úchytkou, která je nasazena na vodorovnou hranu čílek a kopíruje jejich vyfrézovaný tvar včetně radiusu. Úchytka je plná a zakrývá otvor po frézování, aby nedošlo ke zranění prstů při manipulaci s dvířky. Rozměr plastové úchytky min. 160 x 50 x 18 mm. Zásuvky jsou uzamykatelné s tlumeným dotahem a zapuštěnou lisovanou.  Rozměr katedry: 760x1300x582 mm. Možnost výběru barevného provedení alespoň ze čtyř základních typů dekorů/barev. Cena včetně dopravy a instalace.</t>
  </si>
  <si>
    <t>Konstrukce stolu vyrobena z práškově lakované trubkové oceli se středovým svyslým vedením na plochych lyžinách s plastovou ochranou proti okopání. Nohy stolu z plochych oválných ocelových trubek a příčné vzpěry z kruhových ocelových trubek. Možnost výběru z min. 10 odstínů/barev kostry. Velikost stolu 3-7, výškově nastavitelný pomocí imbosuvého klíče. Lavice v souladu s normou EN 1729. Stolová deska je vyrobená z mimořádně silné desky  s  hladkými zaoblenými hranami. Deska je vyrobebena výhradně z pilin a hoblin bez použití dalších syntetických přiskyřicí. Povrch je potažen melaminovou pryskyřicí. Barva desky: světle šedá. Rozměr prvku: 520-820x1300x650 mm. Součástí výrobku je postarnní háček na zavěšení žákovské tašky a drátěný koš na uložení učebnic. Cena včetně dopravy a instalace.</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</si>
  <si>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Materiál a konstrukce: Plastový sedák i opěrák ze 100% strukturovaného polypropylénu - ergonomicky tvarovaná skořepina s efektem vzduchového polštáře v barevné škále min. 11 odstínů, ve skořepině bude kruhový otvor pro snadný úchop v horní části opěradla. (konečná barva bude upřesněna zadavatelem). Prvek musí splňovat normu ČSN EN 1729:1 a ČSN EN 1729:2 pro tento druh nábytku. Uchazeč je povinen certifikát na vyžádání předložit. Cena včetně dopravy a instalace.</t>
  </si>
  <si>
    <t>Skříň otevřená s 1 pevnou policí a 1 výškově stavitelnou policí v horní části, vysoká 5OH. Korpus skříně vč. zad a polic LTD min. tl. 18 mm,  korpus lepený, všechny plochy olepeny ABS hranou min. tl. 2 mm za použití PUR lepidla, vyjma bočních hran půdy a dna, zde plastová hrana min. tl. 0,8 mm. Půda naložená na boky skříně.  Ve spodní části 3OH je skříň rozdělená dělící příčkou a osazena 24 páry plastových vodících lišt pro umístění plastových boxů. Součástí skříně je 12 ks plastových zásuvek/boxů o rozměrech 150x312x427 mm, možný výběr z min 9 barev.  Dno skříně opatřeno rektifikacemi pro vyrovnání nerovnosti podlah. Police se zamezením nechtěného vysunutí. Rozměr prvku: 1803x800x480 mm. Možnost výběru barevného provedení alespoň ze čtyř základních typů dekorů/barev. Cena včetně dopravy a instalace.</t>
  </si>
  <si>
    <t>Stůl labaratorní oboustranný pro 4 žáky, pracovní deska postforming tl. 38 mm, dekor: šedá, podnož tvořená 4 uzavíratelnými skříněmi s policí a dveřmi o rozměru v900xš800xh351 mm, korpus vč. zad z LTD  min. tl. 18 mm, korpus lepený, všechny plochy olepeny ABS hranou min. t. 2 mm za použití PUR lepidla. Dveře skříně jsou opatřeny bezpečnostními panty bez viditelných šroubů vč. tlumičů pro pomalé dovíraná dveří. Dveře z LTD min. tl. 18 mm, ABS hrana min. tl. 2 mm, opatřeny zapuštěnou ergonomickou úchytkou, která je osazena v dveřním křídle. Úchytka je plná a zakrývá celý otvor po frézování, aby nedošlo ke zranění prstů při manipulaci s dvířky. Rozměr plastové úchytky min. 160x50x18 mm, barva úchytek min. 7 odstnínů. Skříně jsou opatřeny výškově stavitelnými policemi se zamezením nechtěného vysunutí. Celá sestava je opatřena plastovými výškově stavitelnými nožkami. Rozměr pracovní desky 38x1200x1638 mm. Hrana pracovní deska ze 2 stran přesahuje min o 199 mm. Stůl opatřen bočními krycími deskami, které zajišťují stabilitu celé sestavy. Na středu stolu je umístěna elektrifikovatelná policová nástavba z LTD min. tl. 18 mm, obsahující vestavný parapetní žlab pro umístění přípojek 230 V. Spodní hrana polic je ve výšce 400 mm od pracovní desky. Rozměry police vč. kabelového žlabu 500x1638x400 mm. Polcová nástavba je  přístupná ze 2 stran. Možnost barevného provedení skříní alespoň ze 4 základních typů dekorů/barev. Dodavatel předloží výkres výrobku k odsouhlasení. Cena včetně dopravy a instalace.</t>
  </si>
  <si>
    <t>Rám židle vyrobený ze svařované konstrukce ve tvaru písmene U a podpěry sedáku z práškově lakovaných oválných ocelových trubek.  Součástí je opěrka pro nohy. Sedák vyrobený z dvoustěnného strukturovaného polypropylenu pro pohodlné sezení s efektem vzduchového polštáře, šířka 370 mm. Židle jsou opatřeny plastovými kluzáky. Výška sedáku od podlahy 610 mm. Barva kostry: šedá, barva plastového sedáku: šedá. Výrobek odpovídá normě normě EN 1729. Cena včetně dopravy a instalace.</t>
  </si>
  <si>
    <t>STŮL UČITELSKÝ</t>
  </si>
  <si>
    <t>POJÍZDNÝ VOZÍK</t>
  </si>
  <si>
    <t xml:space="preserve"> Pojízdný vozík velký s třemi policemi
- velký, praktický vozík umožňující převážení těžších věcí, nebo více věcí najednou
- vyroben z odolného plastu
- vozík má tři police, spodní police má zvýšený okraj (10 cm)
- dvě kolečka jsou zabrzditelná
- na vozíku je i madlo k pohodlnějšímu převážení
výška: 106 cm, šířka: 85 cm, délka: 61 cm, výška mezi horními policemi: 39 cm 
výška mezi dolními policemi: 33 cm
např.: http://www.terasport.cz/nabytek-zakladni-stredni-vysoke-skoly.php?pk=562&amp;sl=18&amp;so=54&amp;pr=CN0191   
</t>
  </si>
  <si>
    <t>STOJAN NA MAPY</t>
  </si>
  <si>
    <t xml:space="preserve">Pojízdný stojan pro úschovu 55 map. Kovová konstrukce stojanu je doplněna zátěžovými kolečky s brzdou. Stojan je dělen drátěným programem, výška stojanu je 84 cm.
Např.: http://www.terasport.cz/nabytek-zakladni-stredni-vysoke-skoly.php?pk=257&amp;pr=DA0300
Pojízdný stojan pro úschovu 55 map. Kovová konstrukce stojanu je doplněna zátěžovými kolečky s brzdou. Stojan je dělen drátěným programem, výška stojanu je 84 cm.
Např.: http://www.terasport.cz/nabytek-zakladni-stredni-vysoke-skoly.php?pk=257&amp;pr=DA0300
Pojízdný stojan pro úschovu 55 map. Kovová konstrukce stojanu je doplněna zátěžovými kolečky s brzdou. Stojan je dělen drátěným programem, výška stojanu je 84 cm.
Např.: http://www.terasport.cz/nabytek-zakladni-stredni-vysoke-skoly.php?pk=257&amp;pr=DA0300
Pojízdný stojan pro úschovu 55 map. Kovová konstrukce stojanu je doplněna zátěžovými kolečky s brzdou. Stojan je dělen drátěným programem, výška stojanu je 84 cm.
Např.: http://www.terasport.cz/nabytek-zakladni-stredni-vysoke-skoly.php?pk=257&amp;pr=DA0300
</t>
  </si>
  <si>
    <t>Žákovská experimentální sada</t>
  </si>
  <si>
    <t>Dělící nálevky</t>
  </si>
  <si>
    <t>Nástěnky</t>
  </si>
  <si>
    <t xml:space="preserve">Textilní nástěnky v eloxovaném hliníkovém rámu s plastovými rohy, Výběr z více barev, rozměry: 1200x900 mm. Konstrukce nástěnky: sendvičová, aby bylo zamezeno kroucení nástšnky. Rám umožňuje dodatečné přidělání plastové police jednoduchým nacvaknutím.  </t>
  </si>
  <si>
    <t>Židle žákovská, výškově stavitelná, vel. 5-7, Kovová konstrukce z plochooválného profilu, opatřeny plastovými kryty/patkami, sedák a opěrák z březové přeližky, povrch opatřen vrstvou CPL laminátu. Prvek musí splňovat normu ČSN EN 1729:1 a ČSN EN 1729:2. Uchazeč je povinen certifikát na vyžádání předložit. Cena včetně dopravy a instalace.</t>
  </si>
  <si>
    <t>50 vzorků minerálů a hornin uložených v přenosném boxu</t>
  </si>
  <si>
    <t>Zatemnění</t>
  </si>
  <si>
    <t>Látková roleta, ovládání kuličkovým řetízkem kovovým, látka typ Blackout</t>
  </si>
  <si>
    <t>10.</t>
  </si>
  <si>
    <t xml:space="preserve">3. </t>
  </si>
  <si>
    <t xml:space="preserve">4. </t>
  </si>
  <si>
    <t xml:space="preserve">5. </t>
  </si>
  <si>
    <t xml:space="preserve">6. </t>
  </si>
  <si>
    <t xml:space="preserve">7. </t>
  </si>
  <si>
    <t xml:space="preserve">8. </t>
  </si>
  <si>
    <t xml:space="preserve">9. </t>
  </si>
  <si>
    <t xml:space="preserve">11. </t>
  </si>
  <si>
    <t>MULTIMEDIÁLNÍ stůl</t>
  </si>
  <si>
    <t>ŠPP</t>
  </si>
  <si>
    <t>Učitelská katedra s kontejnerem</t>
  </si>
  <si>
    <t>Jednací (přídavný) stůl 120x60x76cm</t>
  </si>
  <si>
    <t>půlkulatý, přídavný, dvě stolové nohy v barvě RAL o rozměrech š120 x š60 x v76 cm se zesílenou pracovní deskou z laminované dřevotřísky tl.25mm ohraněné hranou ABS 2,0mm technologií PUR, stolová podnož dvě kulaté nohy výška nohy 710mm, průměr 60mm, výběr z více barev</t>
  </si>
  <si>
    <t xml:space="preserve">Žákovský stůl dvojmístný      3 kusy </t>
  </si>
  <si>
    <t>Žákovský stůl s rozměry š120 x h60 x v76cm pracovní deska z laminované dřevotřísky tl 25mm, olepená 2mm ABS hranou technologií PUR, výškově stavitelný min. vel. 4 – 7</t>
  </si>
  <si>
    <t>Žákovský stůl dvojmístný přídavný půlkulatý</t>
  </si>
  <si>
    <t>Žákovský stůl s rozměry š120 x h60 x v76cm pracovní deska z laminované dřevotřísky tl 25mm, olepená 2mm ABS hranou technologií PUR, 4 nohy, výškově stavitelný min. vel. 4 – 7</t>
  </si>
  <si>
    <r>
      <t>Židle s plastovým šálovým sedákem, na kovové podnoži, s kluzáky, ergonomické</t>
    </r>
    <r>
      <rPr>
        <sz val="11"/>
        <color theme="1"/>
        <rFont val="Calibri"/>
        <family val="2"/>
        <scheme val="minor"/>
      </rPr>
      <t xml:space="preserve"> </t>
    </r>
  </si>
  <si>
    <t>pružné sezení, omyvatelné, stohovatelné, umožňuje sedět oboustranně</t>
  </si>
  <si>
    <t>Učitelská otočná židle na kolečkách nosnost 120kg</t>
  </si>
  <si>
    <t>kancelářská pracovní židle s ergonomickým tvarováním a asynchronní mechanikou - nezávislé nastavení úhlu sedáku a opěráku, plynový píst k nastavení výšky sedáku, nastavitelná výška opěráku, nosnost 120kg, s područkami, rozměry židle celková výška 96-116cm, šířka 54cm, hloubka sedáku 44,5cm, výška sedáku 42-56cm</t>
  </si>
  <si>
    <t>Skříň střední s plnými dvířky</t>
  </si>
  <si>
    <t>Rozměry š80 x h40 x v90cm. Korpus včetně zad z laminované dřevotřísky tl.18mm lepený hranou ABS 0,5mm technologií PUR, uzamykatelná plná dvířka ohraněná hranou ABS 2,0mm technologií PUR. Dvě přestavitelné police, vrtáno po celé výšce. Stavitelné nožičky se soklem. Dvířka výběr barev</t>
  </si>
  <si>
    <t>Skříň vysoká s plnými  dvířky</t>
  </si>
  <si>
    <t>Rozměry š80 x h40 x v200cm. Korpus včetně zad z laminované dřevotřísky tl. 18mm olepený hranou ABS 0,5mm technologií PUR, uzamykatelná plná dvířka ohraněná hranou ABS 2,0mm technologií PUR, s 6ti policemi-prostřední pevná pro uzamčení. Pět polic přestavitelných, vrtáno průběžně. Stavitelné nožičky se soklem. Dvířka výběr barev.</t>
  </si>
  <si>
    <t>Věšáková sestava</t>
  </si>
  <si>
    <t xml:space="preserve">Věšáková sestava – šíře 90 cm, výška 187 cm, hloubka 30 cm, Obsahuje zrcadlo, šuplík, skříňku, háčky, odkládací poličku horní, spodní,                            </t>
  </si>
  <si>
    <t>Rozkládací pohovka (sedací souprava)</t>
  </si>
  <si>
    <t>Kontejnerová skříň</t>
  </si>
  <si>
    <r>
      <t xml:space="preserve">Úložný systém umožňuje kombinovat různé velikosti kontejnerů. Kovová konstrukce je bez jediného ostrého rohu. </t>
    </r>
    <r>
      <rPr>
        <b/>
        <sz val="11"/>
        <color rgb="FF000000"/>
        <rFont val="Calibri"/>
        <family val="2"/>
        <scheme val="minor"/>
      </rPr>
      <t>Součástí je 24 kontejnerů</t>
    </r>
    <r>
      <rPr>
        <sz val="11"/>
        <color rgb="FF000000"/>
        <rFont val="Calibri"/>
        <family val="2"/>
        <scheme val="minor"/>
      </rPr>
      <t xml:space="preserve">. Vozík je dodáván s kolečky, ale je možné ho využít i jako statickou skříň s třemi řadami kontejnerů. </t>
    </r>
    <r>
      <rPr>
        <b/>
        <sz val="11"/>
        <color rgb="FF000000"/>
        <rFont val="Calibri"/>
        <family val="2"/>
        <scheme val="minor"/>
      </rPr>
      <t xml:space="preserve">Rozměry </t>
    </r>
    <r>
      <rPr>
        <sz val="11"/>
        <color rgb="FF000000"/>
        <rFont val="Calibri"/>
        <family val="2"/>
        <scheme val="minor"/>
      </rPr>
      <t>Výška : 1025 mm Šířka:   1020 mm Hloubka: 430 mm</t>
    </r>
  </si>
  <si>
    <t>Skříň (kancelářská kuchyňka s vybavením)</t>
  </si>
  <si>
    <t>Logopedické zrcadlo</t>
  </si>
  <si>
    <t>polohovatelné ve stojacím rámu – min. velikost 50 x 80 cm</t>
  </si>
  <si>
    <t>Míče Physio Roll</t>
  </si>
  <si>
    <t>85 cm x 130 cm, nosnost 120 kg V provedení PHysio Roll plus – kvalitnější povrchová úprava</t>
  </si>
  <si>
    <r>
      <t>Míče Thera band gymnastický míč  se systémem ABS</t>
    </r>
    <r>
      <rPr>
        <sz val="11"/>
        <color theme="1"/>
        <rFont val="Calibri"/>
        <family val="2"/>
        <scheme val="minor"/>
      </rPr>
      <t xml:space="preserve"> </t>
    </r>
  </si>
  <si>
    <r>
      <t xml:space="preserve">průměr 85 cm, </t>
    </r>
    <r>
      <rPr>
        <sz val="11"/>
        <color rgb="FF000000"/>
        <rFont val="Calibri"/>
        <family val="2"/>
        <scheme val="minor"/>
      </rPr>
      <t>Při náhodném propíchnutí nepraskne, ale postupně uchází. Je dodáván včetně hustilky</t>
    </r>
  </si>
  <si>
    <t>Polohovací vak - hnizdo</t>
  </si>
  <si>
    <t>rozměr 170 x 80 cm. Hnízdo je vyplněno polypropylenovými kuličkami, jenž mají díky své pružnosti a odolnosti velmi dlouhou životnost. Hnízdo lze čistit běžnými čistícími prostředky, dezinfikovat nebo prát na 95 °C a sušit v sušičce. Vnější obal je vyroben z Physiotexu s antibakteriální úpravou. Materiál je přátelský k pokožce, nepropouští alergeny a roztoče. Hnízdo splňuje požadavky kladené na nízko hořlavé produkty</t>
  </si>
  <si>
    <t>Polohovací vak</t>
  </si>
  <si>
    <t>polohovací vak pro děti rozměr 60 x 120 cm, materiál PES, výplň polystyrenové kuličky</t>
  </si>
  <si>
    <t>Koberec</t>
  </si>
  <si>
    <t>didaktický koberec k relaxaci a výuce českého jazyka, rozměr 150 * 85, protiskluzová úprava, včetně krabičky s výukovými kartami</t>
  </si>
  <si>
    <t>Kancelářská židle skládací</t>
  </si>
  <si>
    <t>Látková roleta, ovládání kuličkovým řetízkem kovovým, látka typu Den a noc, čistý rozměr okna 263x150 cm</t>
  </si>
  <si>
    <t>Cena za ks</t>
  </si>
  <si>
    <t>Cena celkem</t>
  </si>
  <si>
    <t>Celková cena včetně dopravy a montáže bez DPH</t>
  </si>
  <si>
    <t>DPH 21%</t>
  </si>
  <si>
    <t>Celková cena včetně DPH</t>
  </si>
  <si>
    <t>29dílná sada pro individuální nebo skupinovou práci žáků
praktické uložení ve stohovatelném plastovém boxu s víkem
Sada obsahuje: základní vybavení pro lab. práci – kádinky, Petriho misky, teploměr, zkumavky…</t>
  </si>
  <si>
    <t>Učitelský stůl  s rozměry š100 x h70 x v76, s přípravou pro skříňku na PC tower a pro výsuv na klávesnici a myš. Jackelová konstrukce s komaxitovou úpravou. Zadní deska a krytování z laminované dřevotřísky s olepenými hranami ABS, technologie PUR.  Pracovní deska lamino.
Výsuv pro klávesnice. Rozměr výsuvu je šíře 70cm, hloubka 35cm. Korpus z laminované dřevotřísky ohraněný hranou ABS 0,5mm, čelní hrana hranou ABS 2,0mm, technologie PUR.
Výsuv monitoru. Výsuvný mechanizmus pro monitory s protizávažím umožňující zasunutí a uzamknutí LCD panelu pod úroveň pracovní desky. Krytování z laminované dřevotřísky s olepenými hranami ABS.
Skříňka pro PC tower uzamykatelná 26/50/65. Krytování z laminované dřevotřísky olepené ABS hranou 0,5mm technologií PUR, dvířka jsou uzamykatelná, otevírání 90° olepeny hranou ABS 2,0mm,  technologií PUR.</t>
  </si>
  <si>
    <t>Multimediání stůl o rozměrech š70 x h70 x v76cm se skládací a odklopnou pracovní deskou uzamykatelnou z postformingu tl. 38mm olepené 2mm ABS hranou technologií PUR, s prostorem pro vizualizer. Spodní část stolu s uzamykatelnými dvířky pro audio/video techniku s poličkou.
Konstrukce jackel 40x20mm, s komaxitovou úpravou. Krytování z laminované dřevotřísky tl. 18mm s olepenými 0,5mm hranami ABS technologií PUR, krycí desky a dvířka chráněny ze všech čtyř stran uzavřenou kovovou konstrukcí.</t>
  </si>
  <si>
    <t>výběr z více barev. Čistý rozměr okna 263 x 150 cm</t>
  </si>
  <si>
    <r>
      <t xml:space="preserve">Konstrukce je vyrobena z kombinace dřeva a dřevotřískové desky a výplň sedáků tvoří </t>
    </r>
    <r>
      <rPr>
        <sz val="11"/>
        <color theme="1"/>
        <rFont val="Calibri"/>
        <family val="2"/>
        <scheme val="minor"/>
      </rPr>
      <t xml:space="preserve">polyuretanová pěna s pružinami typu Bonel. Pohovka je rozkládací a má úložný prostor. </t>
    </r>
    <r>
      <rPr>
        <b/>
        <sz val="11"/>
        <color theme="1"/>
        <rFont val="Calibri"/>
        <family val="2"/>
        <scheme val="minor"/>
      </rPr>
      <t>Rozměry:</t>
    </r>
    <r>
      <rPr>
        <sz val="11"/>
        <color theme="1"/>
        <rFont val="Calibri"/>
        <family val="2"/>
        <scheme val="minor"/>
      </rPr>
      <t xml:space="preserve"> šířka: 190 cm, výška: 95 cm, hloubka: 95 cm, výška sedáku: 45 cm, spací plocha: 125 x 90cm</t>
    </r>
  </si>
  <si>
    <r>
      <t xml:space="preserve">Úložný systém má tři řady hlubokých kontejnerů. Kovová konstrukce je bez jediného ostrého rohu. </t>
    </r>
    <r>
      <rPr>
        <b/>
        <sz val="11"/>
        <color theme="1"/>
        <rFont val="Calibri"/>
        <family val="2"/>
        <scheme val="minor"/>
      </rPr>
      <t>Součástí je 12 hlubokých kontejnerů</t>
    </r>
    <r>
      <rPr>
        <sz val="11"/>
        <color theme="1"/>
        <rFont val="Calibri"/>
        <family val="2"/>
        <scheme val="minor"/>
      </rPr>
      <t xml:space="preserve">. Vozík je dodáván s kolečky, ale je možné ho využít i jako statickou skříň. </t>
    </r>
    <r>
      <rPr>
        <b/>
        <sz val="11"/>
        <color theme="1"/>
        <rFont val="Calibri"/>
        <family val="2"/>
        <scheme val="minor"/>
      </rPr>
      <t xml:space="preserve">Rozměry </t>
    </r>
    <r>
      <rPr>
        <sz val="11"/>
        <color theme="1"/>
        <rFont val="Calibri"/>
        <family val="2"/>
        <scheme val="minor"/>
      </rPr>
      <t xml:space="preserve">Výška : 1025 mm Šířka:   1020 mm Hloubka: 430 mm </t>
    </r>
  </si>
  <si>
    <r>
      <t xml:space="preserve">Rozměr: 100 x 60 x 189, levé provedení Výbava: lednice, </t>
    </r>
    <r>
      <rPr>
        <sz val="11"/>
        <color theme="1"/>
        <rFont val="Calibri"/>
        <family val="2"/>
        <scheme val="minor"/>
      </rPr>
      <t>korpusy a dveře skříněk jsou vyrobeny z laminované dřevotřískové desky tl. 18 mm s ABS hranou, pracovní deska v dekoru šedý beton, dvě police ve vrchní části kuchyňky, vybavení spodní části kuchyňky tvoří chladnička o objemu 99 l a mraznička o objemu 15 l v úsporné energetické třídě minimálně A++, 3 zásuvky, jedna zásuvka je vybavena plastovým příborníkem, žaluziové zavírání vrchní části, výběr barev</t>
    </r>
  </si>
  <si>
    <r>
      <t>Učitelský stůl s rozměry š120 x h60 x v76. Jackelová konstrukce 40x20mm s komaxitovou úpravou. Zadní  deska z laminované dřevotřísky tl. 18mm s olepenými hranami ABS 0,5mm technologií PUR. Pracovní deska z laminované dřevotřísky tl. 25mm s olepenými hranami ABS 2,0mm technologií PUR.. Průchodka na kabely.</t>
    </r>
    <r>
      <rPr>
        <sz val="11"/>
        <color theme="1"/>
        <rFont val="Calibri"/>
        <family val="2"/>
        <scheme val="minor"/>
      </rPr>
      <t xml:space="preserve"> Kontejner: Skříňka se čtyřmi zásuvkami s centrálním zámkem. Korpus s rozměry š40 x h55 x v69cm. Korpus a zásuvky z laminované dřevotřísky tl. 18mm olepené 0,5mm ABS hranou technologií PUR, čela zásuvek olepené 2mm ABS hranou technologií PUR. ABS v barvě. Zásuvky na plnovýsuvech s centrálním zámkem. Výběr z více barev.</t>
    </r>
  </si>
  <si>
    <r>
      <t xml:space="preserve">nosnost 100 kg, židle skládací, zadní kolečka, </t>
    </r>
    <r>
      <rPr>
        <sz val="11"/>
        <color rgb="FF000000"/>
        <rFont val="Calibri"/>
        <family val="2"/>
        <scheme val="minor"/>
      </rPr>
      <t>opěradlo z pevného, plastového rámu je čalouněné samonosnou síťovinou, kvalitně polstrovaný sedák, područky</t>
    </r>
  </si>
  <si>
    <t>Souhrn</t>
  </si>
  <si>
    <t>1.01 Učebna přírodopisu</t>
  </si>
  <si>
    <t>1.02 Laboratoř přírodopisu</t>
  </si>
  <si>
    <t>1.09 Kabinet přírodopisu</t>
  </si>
  <si>
    <t>Cena bez DPH</t>
  </si>
  <si>
    <t>Cena vč. DPH</t>
  </si>
  <si>
    <t>Celkem</t>
  </si>
  <si>
    <t>12.</t>
  </si>
  <si>
    <t>Tento funkční lidský trup umožňuje demonstrovat různé funkce v těle člověka - Nervový systém: aktivní je větší počet smyslů, jako například sluch, zrak, hmat. Stimulace některého z těchto smyslů způsobí rozsvícení světelné diody ve výšce mozku, která oznamuje příjem nervového signálu - Trávicí soustava: umožňuje demonstraci cesty potravy organizmem, rozmělňování (žvýkání), trávení,... - Krevní oběh: latexové srdce působí jako pumpa a zajišťuje protékání krve organizmem, pulz lze měřit ve výši paží - Močové cesty: lze symbolizovat průtok moči - Dýchací soustava: demonstruje funkci plic a bránice při nadechování a vydechování.</t>
  </si>
  <si>
    <t>Model funkcí lidského těla</t>
  </si>
  <si>
    <t>Textilní nástěnky v eloxovaném hliníkovém rámu s plastovými rohy, Výběr z více barev, rozměry: 1200x900 mm. Konstrukce nástšnky: sendvičová, aby bylo zamezeno kroucení nástěnky. Rám umožňuje dodatečné přidělání plastové police jednoduchým nacvaknutím.</t>
  </si>
  <si>
    <t>Nálevka dělící válcovitá, borosilikátové sklo, se skleněným kohoutem 100 ml</t>
  </si>
  <si>
    <t xml:space="preserve">Nálevka dělící válcovitá, borosilikátové sklo, se zátkou a kohoutem   250 ml </t>
  </si>
  <si>
    <t>Krycí list položkového rozpočtu akce "Základní škola J. Vohradského, Šluknov - Zkvalitnění výuky přírodopisu – dodávka nábytku"</t>
  </si>
  <si>
    <t>razítko a podpis uchazeče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</si>
</sst>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č&quot;;[Red]\-#,##0\ &quot;Kč&quot;"/>
    <numFmt numFmtId="164" formatCode="#,##0.00\ &quot;Kč&quot;"/>
    <numFmt numFmtId="165" formatCode="#,##0\ [$€-1];[Red]\-#,##0\ [$€-1]"/>
  </numFmts>
  <fonts count="23">
    <font>
      <sz val="11"/>
      <color theme="1"/>
      <name val="Calibri"/>
      <family val="2"/>
      <scheme val="minor"/>
    </font>
    <font>
      <sz val="10"/>
      <name val="Arial"/>
      <family val="2"/>
    </font>
    <font>
      <sz val="11"/>
      <color theme="0"/>
      <name val="Calibri"/>
      <family val="2"/>
      <scheme val="minor"/>
    </font>
    <font>
      <u val="single"/>
      <sz val="11"/>
      <color theme="10"/>
      <name val="Calibri"/>
      <family val="2"/>
    </font>
    <font>
      <sz val="1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20"/>
      <color theme="1"/>
      <name val="Calibri"/>
      <family val="2"/>
      <scheme val="minor"/>
    </font>
    <font>
      <sz val="10"/>
      <name val="Arial CE"/>
      <family val="2"/>
    </font>
    <font>
      <sz val="12"/>
      <color theme="1"/>
      <name val="Calibri"/>
      <family val="2"/>
      <scheme val="minor"/>
    </font>
    <font>
      <b/>
      <sz val="18"/>
      <name val="Calibri"/>
      <family val="2"/>
      <scheme val="minor"/>
    </font>
    <font>
      <b/>
      <sz val="11"/>
      <name val="Calibri"/>
      <family val="2"/>
      <scheme val="minor"/>
    </font>
    <font>
      <sz val="11"/>
      <color indexed="20"/>
      <name val="Calibri"/>
      <family val="2"/>
    </font>
    <font>
      <sz val="12"/>
      <name val="Calibri"/>
      <family val="2"/>
      <scheme val="minor"/>
    </font>
    <font>
      <sz val="11"/>
      <name val="Calibri"/>
      <family val="2"/>
    </font>
    <font>
      <sz val="11"/>
      <color rgb="FF000000"/>
      <name val="Calibri"/>
      <family val="2"/>
      <scheme val="minor"/>
    </font>
    <font>
      <b/>
      <sz val="11"/>
      <color rgb="FF000000"/>
      <name val="Calibri"/>
      <family val="2"/>
      <scheme val="minor"/>
    </font>
    <font>
      <b/>
      <sz val="14"/>
      <color theme="1"/>
      <name val="Calibri"/>
      <family val="2"/>
      <scheme val="minor"/>
    </font>
    <font>
      <sz val="11"/>
      <color theme="1"/>
      <name val="Arial"/>
      <family val="2"/>
    </font>
    <font>
      <b/>
      <sz val="11"/>
      <color theme="1"/>
      <name val="Arial"/>
      <family val="2"/>
    </font>
    <font>
      <b/>
      <sz val="12"/>
      <color theme="1"/>
      <name val="Arial"/>
      <family val="2"/>
    </font>
    <font>
      <i/>
      <sz val="11"/>
      <color theme="1"/>
      <name val="Arial"/>
      <family val="2"/>
    </font>
  </fonts>
  <fills count="8">
    <fill>
      <patternFill/>
    </fill>
    <fill>
      <patternFill patternType="gray125"/>
    </fill>
    <fill>
      <patternFill patternType="solid">
        <fgColor indexed="4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6">
    <border>
      <left/>
      <right/>
      <top/>
      <bottom/>
      <diagonal/>
    </border>
    <border>
      <left/>
      <right/>
      <top style="thin"/>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style="thin"/>
    </border>
    <border>
      <left style="thin"/>
      <right/>
      <top style="thin"/>
      <bottom/>
    </border>
    <border>
      <left style="thin"/>
      <right/>
      <top/>
      <bottom style="thin"/>
    </border>
    <border>
      <left/>
      <right style="thin"/>
      <top style="thin"/>
      <bottom/>
    </border>
    <border>
      <left/>
      <right/>
      <top/>
      <bottom style="thin"/>
    </border>
    <border>
      <left/>
      <right style="thin"/>
      <top/>
      <bottom style="thin"/>
    </border>
    <border>
      <left/>
      <right/>
      <top style="thin"/>
      <bottom style="thin"/>
    </border>
    <border>
      <left/>
      <right style="thin"/>
      <top style="thin"/>
      <bottom style="thin"/>
    </border>
    <border>
      <left/>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9" fillId="0" borderId="0">
      <alignment/>
      <protection/>
    </xf>
    <xf numFmtId="0" fontId="13" fillId="2" borderId="0" applyNumberFormat="0" applyBorder="0" applyAlignment="0" applyProtection="0"/>
  </cellStyleXfs>
  <cellXfs count="193">
    <xf numFmtId="0" fontId="0" fillId="0" borderId="0" xfId="0"/>
    <xf numFmtId="0" fontId="0" fillId="3" borderId="1" xfId="0" applyFill="1" applyBorder="1" applyAlignment="1">
      <alignment/>
    </xf>
    <xf numFmtId="164" fontId="0" fillId="0" borderId="0" xfId="0" applyNumberFormat="1"/>
    <xf numFmtId="0" fontId="5" fillId="3" borderId="0" xfId="0" applyFont="1" applyFill="1" applyAlignment="1">
      <alignment/>
    </xf>
    <xf numFmtId="0" fontId="0" fillId="0" borderId="0" xfId="0"/>
    <xf numFmtId="0" fontId="8" fillId="0" borderId="0" xfId="0" applyFont="1" applyFill="1" applyAlignment="1">
      <alignment horizontal="center" vertical="center"/>
    </xf>
    <xf numFmtId="0" fontId="0" fillId="0" borderId="0" xfId="0"/>
    <xf numFmtId="0" fontId="0" fillId="0" borderId="0" xfId="0"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6" fillId="0" borderId="0" xfId="0" applyFont="1" applyAlignment="1">
      <alignment vertical="center" wrapText="1"/>
    </xf>
    <xf numFmtId="0" fontId="12" fillId="0" borderId="0" xfId="0" applyFont="1" applyAlignment="1">
      <alignment horizontal="center" vertical="center" wrapText="1"/>
    </xf>
    <xf numFmtId="0" fontId="4" fillId="0" borderId="0" xfId="0" applyFont="1" applyAlignment="1">
      <alignment horizontal="center" vertical="center"/>
    </xf>
    <xf numFmtId="164" fontId="4" fillId="0" borderId="0" xfId="0" applyNumberFormat="1" applyFont="1" applyAlignment="1">
      <alignment horizontal="center" vertical="center"/>
    </xf>
    <xf numFmtId="10" fontId="4" fillId="0" borderId="0" xfId="0" applyNumberFormat="1" applyFont="1" applyAlignment="1">
      <alignment horizontal="center" vertical="center" wrapText="1"/>
    </xf>
    <xf numFmtId="164" fontId="5" fillId="0" borderId="0" xfId="0" applyNumberFormat="1" applyFont="1"/>
    <xf numFmtId="0" fontId="12" fillId="0" borderId="0" xfId="0" applyFont="1" applyAlignment="1">
      <alignment horizontal="center" vertical="center"/>
    </xf>
    <xf numFmtId="165" fontId="4" fillId="0" borderId="0" xfId="0" applyNumberFormat="1" applyFont="1" applyAlignment="1">
      <alignment horizontal="center" vertical="center"/>
    </xf>
    <xf numFmtId="6" fontId="12" fillId="0" borderId="0" xfId="0" applyNumberFormat="1" applyFont="1" applyAlignment="1">
      <alignment horizontal="center" vertical="center" wrapText="1"/>
    </xf>
    <xf numFmtId="0" fontId="0" fillId="0" borderId="0" xfId="0"/>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lignment horizontal="center"/>
    </xf>
    <xf numFmtId="0" fontId="0" fillId="0" borderId="5" xfId="0" applyBorder="1" applyAlignment="1">
      <alignment horizontal="center" vertical="center"/>
    </xf>
    <xf numFmtId="0" fontId="0" fillId="3" borderId="1" xfId="0" applyFill="1" applyBorder="1" applyAlignment="1">
      <alignment horizontal="center"/>
    </xf>
    <xf numFmtId="0" fontId="7" fillId="3" borderId="0" xfId="0" applyFont="1" applyFill="1" applyAlignment="1">
      <alignment horizontal="center"/>
    </xf>
    <xf numFmtId="0" fontId="7" fillId="3" borderId="0" xfId="0" applyFont="1" applyFill="1" applyAlignment="1">
      <alignment horizontal="left"/>
    </xf>
    <xf numFmtId="0" fontId="0" fillId="0" borderId="2" xfId="0" applyBorder="1" applyAlignment="1">
      <alignment horizont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ont="1"/>
    <xf numFmtId="0" fontId="2" fillId="4" borderId="6" xfId="0" applyFont="1" applyFill="1" applyBorder="1" applyAlignment="1">
      <alignment horizontal="center" vertical="center" wrapText="1"/>
    </xf>
    <xf numFmtId="0" fontId="2" fillId="4" borderId="0" xfId="0" applyFont="1" applyFill="1" applyAlignment="1">
      <alignment horizontal="center" vertical="center" wrapText="1"/>
    </xf>
    <xf numFmtId="164" fontId="0" fillId="3" borderId="0" xfId="0" applyNumberFormat="1" applyFill="1"/>
    <xf numFmtId="0" fontId="18" fillId="0" borderId="0" xfId="0" applyFont="1"/>
    <xf numFmtId="0" fontId="5" fillId="0" borderId="0" xfId="0" applyFont="1" applyFill="1" applyAlignment="1">
      <alignment horizontal="center" vertical="center"/>
    </xf>
    <xf numFmtId="0" fontId="0" fillId="4" borderId="0" xfId="0" applyFont="1" applyFill="1"/>
    <xf numFmtId="164" fontId="0" fillId="3" borderId="0" xfId="0" applyNumberFormat="1" applyFont="1" applyFill="1"/>
    <xf numFmtId="0" fontId="0" fillId="0" borderId="5" xfId="0" applyFont="1" applyBorder="1" applyAlignment="1">
      <alignment horizontal="center"/>
    </xf>
    <xf numFmtId="0" fontId="0" fillId="0" borderId="2" xfId="0" applyFont="1" applyBorder="1" applyAlignment="1">
      <alignment horizontal="center"/>
    </xf>
    <xf numFmtId="0" fontId="0" fillId="5" borderId="2" xfId="0" applyFont="1" applyFill="1" applyBorder="1" applyAlignment="1">
      <alignment horizontal="center"/>
    </xf>
    <xf numFmtId="0" fontId="0" fillId="0" borderId="2" xfId="0" applyFont="1" applyBorder="1" applyAlignment="1">
      <alignment vertical="center"/>
    </xf>
    <xf numFmtId="0" fontId="4" fillId="0" borderId="2" xfId="0" applyFont="1" applyFill="1" applyBorder="1" applyAlignment="1">
      <alignment/>
    </xf>
    <xf numFmtId="0" fontId="0" fillId="0" borderId="2" xfId="0" applyFont="1" applyBorder="1" applyAlignment="1">
      <alignment/>
    </xf>
    <xf numFmtId="0" fontId="0" fillId="6" borderId="0" xfId="0" applyFill="1"/>
    <xf numFmtId="164" fontId="0" fillId="6" borderId="0" xfId="0" applyNumberFormat="1" applyFill="1"/>
    <xf numFmtId="0" fontId="0" fillId="0" borderId="7" xfId="0" applyFont="1" applyBorder="1" applyAlignment="1">
      <alignment horizontal="center"/>
    </xf>
    <xf numFmtId="0" fontId="0" fillId="5" borderId="7" xfId="0" applyFont="1" applyFill="1" applyBorder="1" applyAlignment="1">
      <alignment horizontal="center"/>
    </xf>
    <xf numFmtId="0" fontId="0" fillId="0" borderId="2" xfId="0" applyFont="1" applyBorder="1" applyAlignment="1">
      <alignment vertical="center" wrapText="1"/>
    </xf>
    <xf numFmtId="0" fontId="0" fillId="0" borderId="2" xfId="0" applyFont="1" applyBorder="1" applyAlignment="1">
      <alignment horizontal="center" vertical="center" wrapText="1"/>
    </xf>
    <xf numFmtId="164" fontId="0" fillId="0" borderId="2" xfId="0" applyNumberFormat="1" applyFont="1" applyBorder="1"/>
    <xf numFmtId="0" fontId="6"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xf numFmtId="0" fontId="0" fillId="0" borderId="2" xfId="0" applyBorder="1" applyAlignment="1">
      <alignment horizontal="center" vertical="center" wrapText="1"/>
    </xf>
    <xf numFmtId="0" fontId="7" fillId="3" borderId="4" xfId="0" applyFont="1" applyFill="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5"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5" borderId="2" xfId="0" applyFill="1" applyBorder="1" applyAlignment="1">
      <alignment horizontal="center" wrapText="1"/>
    </xf>
    <xf numFmtId="0" fontId="2" fillId="4" borderId="0" xfId="0" applyFont="1" applyFill="1" applyAlignment="1">
      <alignment horizontal="centerContinuous" vertical="center" wrapText="1"/>
    </xf>
    <xf numFmtId="0" fontId="0" fillId="5" borderId="2" xfId="0" applyFill="1" applyBorder="1" applyAlignment="1">
      <alignment horizontal="centerContinuous" vertical="center"/>
    </xf>
    <xf numFmtId="0" fontId="0" fillId="7" borderId="2" xfId="0" applyFill="1" applyBorder="1" applyAlignment="1">
      <alignment horizontal="centerContinuous" vertical="center"/>
    </xf>
    <xf numFmtId="0" fontId="0" fillId="0" borderId="2" xfId="0" applyBorder="1" applyAlignment="1">
      <alignment horizontal="centerContinuous" vertical="center"/>
    </xf>
    <xf numFmtId="0" fontId="0" fillId="0" borderId="0" xfId="0" applyAlignment="1">
      <alignment horizontal="centerContinuous" vertical="center"/>
    </xf>
    <xf numFmtId="0" fontId="0" fillId="6" borderId="0" xfId="0" applyFill="1" applyAlignment="1">
      <alignment horizontal="centerContinuous" vertical="center"/>
    </xf>
    <xf numFmtId="0" fontId="0" fillId="5" borderId="2" xfId="0" applyFill="1" applyBorder="1" applyAlignment="1">
      <alignment horizontal="center" vertical="center"/>
    </xf>
    <xf numFmtId="164" fontId="0" fillId="0" borderId="2" xfId="0" applyNumberFormat="1" applyBorder="1" applyAlignment="1">
      <alignment horizontal="center"/>
    </xf>
    <xf numFmtId="164" fontId="18" fillId="0" borderId="0" xfId="0" applyNumberFormat="1" applyFont="1"/>
    <xf numFmtId="0" fontId="0" fillId="5" borderId="0" xfId="0" applyFill="1" applyBorder="1" applyAlignment="1">
      <alignment horizontal="center" vertical="center"/>
    </xf>
    <xf numFmtId="0" fontId="0" fillId="3" borderId="1" xfId="0" applyFill="1" applyBorder="1" applyAlignment="1">
      <alignment horizontal="center" vertical="center"/>
    </xf>
    <xf numFmtId="0" fontId="5" fillId="3" borderId="0" xfId="0" applyFont="1" applyFill="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0" fillId="0" borderId="0" xfId="0" applyFont="1" applyAlignment="1">
      <alignment horizontal="center" vertical="center"/>
    </xf>
    <xf numFmtId="0" fontId="0" fillId="3" borderId="0" xfId="0" applyFont="1" applyFill="1" applyAlignment="1">
      <alignment horizontal="center" vertical="center"/>
    </xf>
    <xf numFmtId="0" fontId="0" fillId="7" borderId="2" xfId="0" applyFont="1" applyFill="1" applyBorder="1" applyAlignment="1">
      <alignment horizontal="center" vertical="center"/>
    </xf>
    <xf numFmtId="0" fontId="0" fillId="0" borderId="2" xfId="0" applyFont="1" applyBorder="1" applyAlignment="1">
      <alignment horizontal="center" vertical="center"/>
    </xf>
    <xf numFmtId="0" fontId="0" fillId="3" borderId="0" xfId="0" applyFill="1" applyAlignment="1">
      <alignment horizontal="center" vertical="center"/>
    </xf>
    <xf numFmtId="0" fontId="0" fillId="7" borderId="2" xfId="0" applyFill="1" applyBorder="1" applyAlignment="1">
      <alignment horizontal="center" vertical="center"/>
    </xf>
    <xf numFmtId="164" fontId="0" fillId="3" borderId="0" xfId="0" applyNumberFormat="1" applyFill="1" applyAlignment="1">
      <alignment horizontal="center" vertical="center"/>
    </xf>
    <xf numFmtId="164" fontId="18" fillId="0" borderId="0" xfId="0" applyNumberFormat="1" applyFont="1" applyAlignment="1">
      <alignment horizontal="center" vertical="center"/>
    </xf>
    <xf numFmtId="0" fontId="18" fillId="0" borderId="0" xfId="0" applyFont="1" applyAlignment="1">
      <alignment horizontal="left" vertical="center"/>
    </xf>
    <xf numFmtId="0" fontId="0" fillId="0" borderId="0" xfId="0" applyFill="1" applyBorder="1" applyAlignment="1">
      <alignment horizontal="centerContinuous" vertical="center"/>
    </xf>
    <xf numFmtId="0" fontId="19" fillId="0" borderId="0" xfId="0" applyFont="1"/>
    <xf numFmtId="0" fontId="20" fillId="0" borderId="0" xfId="0" applyFont="1"/>
    <xf numFmtId="0" fontId="22" fillId="0" borderId="0" xfId="0" applyFont="1"/>
    <xf numFmtId="164" fontId="20" fillId="0" borderId="0" xfId="0" applyNumberFormat="1" applyFont="1"/>
    <xf numFmtId="0" fontId="21" fillId="0" borderId="0" xfId="0" applyFont="1" applyAlignment="1">
      <alignment horizontal="center" wrapText="1"/>
    </xf>
    <xf numFmtId="0" fontId="0" fillId="0" borderId="2" xfId="0" applyBorder="1" applyAlignment="1">
      <alignment horizontal="center" vertical="center" wrapText="1"/>
    </xf>
    <xf numFmtId="0" fontId="0" fillId="7" borderId="2"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0" borderId="8" xfId="0" applyBorder="1" applyAlignment="1">
      <alignment/>
    </xf>
    <xf numFmtId="0" fontId="0" fillId="0" borderId="1" xfId="0" applyBorder="1" applyAlignment="1">
      <alignment/>
    </xf>
    <xf numFmtId="0" fontId="0" fillId="0" borderId="10" xfId="0" applyBorder="1" applyAlignment="1">
      <alignment/>
    </xf>
    <xf numFmtId="0" fontId="0" fillId="0" borderId="9" xfId="0" applyBorder="1" applyAlignment="1">
      <alignment/>
    </xf>
    <xf numFmtId="0" fontId="0" fillId="0" borderId="11" xfId="0" applyBorder="1" applyAlignment="1">
      <alignment/>
    </xf>
    <xf numFmtId="0" fontId="0" fillId="0" borderId="12" xfId="0" applyBorder="1" applyAlignment="1">
      <alignment/>
    </xf>
    <xf numFmtId="0" fontId="0" fillId="6" borderId="9" xfId="0" applyFill="1" applyBorder="1" applyAlignment="1">
      <alignment horizontal="center"/>
    </xf>
    <xf numFmtId="0" fontId="0" fillId="6" borderId="11" xfId="0" applyFill="1" applyBorder="1" applyAlignment="1">
      <alignment horizontal="center"/>
    </xf>
    <xf numFmtId="0" fontId="0" fillId="6" borderId="0" xfId="0" applyFill="1" applyBorder="1" applyAlignment="1">
      <alignment horizontal="center"/>
    </xf>
    <xf numFmtId="0" fontId="0" fillId="0" borderId="2" xfId="0" applyFill="1" applyBorder="1" applyAlignment="1">
      <alignment horizontal="left" vertical="center" wrapText="1"/>
    </xf>
    <xf numFmtId="0" fontId="14" fillId="0" borderId="0"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6" borderId="6" xfId="0" applyFill="1" applyBorder="1" applyAlignment="1">
      <alignment horizontal="center"/>
    </xf>
    <xf numFmtId="0" fontId="2" fillId="4" borderId="7"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0" fillId="0" borderId="2" xfId="0" applyFont="1" applyBorder="1" applyAlignment="1">
      <alignment horizontal="left" vertical="center" wrapText="1"/>
    </xf>
    <xf numFmtId="0" fontId="11" fillId="6" borderId="13" xfId="0" applyFont="1" applyFill="1" applyBorder="1" applyAlignment="1">
      <alignment horizontal="center"/>
    </xf>
    <xf numFmtId="0" fontId="14" fillId="0" borderId="2" xfId="0" applyFont="1" applyBorder="1" applyAlignment="1">
      <alignment horizontal="left" vertical="center" wrapText="1"/>
    </xf>
    <xf numFmtId="0" fontId="15" fillId="0" borderId="1" xfId="20" applyFont="1" applyBorder="1" applyAlignment="1" applyProtection="1">
      <alignment horizontal="left" vertical="center" wrapText="1"/>
      <protection/>
    </xf>
    <xf numFmtId="0" fontId="14" fillId="0" borderId="1" xfId="0" applyFont="1" applyBorder="1" applyAlignment="1">
      <alignment horizontal="left" vertical="center" wrapText="1"/>
    </xf>
    <xf numFmtId="0" fontId="4" fillId="0" borderId="6" xfId="0" applyFont="1" applyBorder="1" applyAlignment="1">
      <alignment/>
    </xf>
    <xf numFmtId="0" fontId="4" fillId="0" borderId="0" xfId="0" applyFont="1" applyBorder="1" applyAlignment="1">
      <alignment/>
    </xf>
    <xf numFmtId="0" fontId="4" fillId="0" borderId="15" xfId="0" applyFont="1" applyBorder="1" applyAlignment="1">
      <alignment/>
    </xf>
    <xf numFmtId="0" fontId="0" fillId="0" borderId="15" xfId="0" applyBorder="1" applyAlignment="1">
      <alignment horizontal="center"/>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wrapText="1"/>
    </xf>
    <xf numFmtId="0" fontId="0" fillId="5" borderId="1" xfId="0" applyFill="1" applyBorder="1" applyAlignment="1">
      <alignment horizontal="center" wrapText="1"/>
    </xf>
    <xf numFmtId="0" fontId="0" fillId="5" borderId="10" xfId="0" applyFill="1" applyBorder="1" applyAlignment="1">
      <alignment horizontal="center" wrapText="1"/>
    </xf>
    <xf numFmtId="0" fontId="0" fillId="5" borderId="6" xfId="0" applyFill="1" applyBorder="1" applyAlignment="1">
      <alignment horizontal="center" wrapText="1"/>
    </xf>
    <xf numFmtId="0" fontId="0" fillId="5" borderId="0" xfId="0" applyFill="1" applyBorder="1" applyAlignment="1">
      <alignment horizontal="center" wrapText="1"/>
    </xf>
    <xf numFmtId="0" fontId="0" fillId="5" borderId="15" xfId="0" applyFill="1" applyBorder="1" applyAlignment="1">
      <alignment horizontal="center" wrapText="1"/>
    </xf>
    <xf numFmtId="0" fontId="0" fillId="5" borderId="9" xfId="0" applyFill="1" applyBorder="1" applyAlignment="1">
      <alignment horizontal="center" wrapText="1"/>
    </xf>
    <xf numFmtId="0" fontId="0" fillId="5" borderId="11" xfId="0" applyFill="1" applyBorder="1" applyAlignment="1">
      <alignment horizontal="center" wrapText="1"/>
    </xf>
    <xf numFmtId="0" fontId="0" fillId="5" borderId="12" xfId="0" applyFill="1" applyBorder="1" applyAlignment="1">
      <alignment horizontal="center" wrapText="1"/>
    </xf>
    <xf numFmtId="0" fontId="0" fillId="5" borderId="7" xfId="0" applyFont="1" applyFill="1" applyBorder="1" applyAlignment="1">
      <alignment horizontal="left" wrapText="1"/>
    </xf>
    <xf numFmtId="0" fontId="0" fillId="5" borderId="13" xfId="0" applyFont="1" applyFill="1" applyBorder="1" applyAlignment="1">
      <alignment horizontal="left" wrapText="1"/>
    </xf>
    <xf numFmtId="0" fontId="0" fillId="5" borderId="14" xfId="0" applyFont="1" applyFill="1" applyBorder="1" applyAlignment="1">
      <alignment horizontal="left" wrapText="1"/>
    </xf>
    <xf numFmtId="0" fontId="0" fillId="7" borderId="2" xfId="0" applyFont="1" applyFill="1" applyBorder="1" applyAlignment="1">
      <alignment horizontal="center" vertical="center"/>
    </xf>
    <xf numFmtId="0" fontId="12" fillId="0" borderId="2" xfId="0" applyFont="1" applyBorder="1" applyAlignment="1">
      <alignment horizontal="right" vertical="center" wrapText="1"/>
    </xf>
    <xf numFmtId="0" fontId="0" fillId="5" borderId="1" xfId="0" applyFont="1" applyFill="1" applyBorder="1" applyAlignment="1">
      <alignment horizontal="center" wrapText="1"/>
    </xf>
    <xf numFmtId="0" fontId="0" fillId="5" borderId="0" xfId="0" applyFont="1" applyFill="1" applyBorder="1" applyAlignment="1">
      <alignment horizontal="center" wrapText="1"/>
    </xf>
    <xf numFmtId="0" fontId="0" fillId="5" borderId="11" xfId="0" applyFont="1" applyFill="1" applyBorder="1" applyAlignment="1">
      <alignment horizontal="center" wrapText="1"/>
    </xf>
    <xf numFmtId="0" fontId="0" fillId="0" borderId="2" xfId="0" applyFont="1" applyBorder="1" applyAlignment="1">
      <alignment/>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6" xfId="0" applyFont="1" applyFill="1" applyBorder="1" applyAlignment="1">
      <alignment horizontal="center" vertical="center"/>
    </xf>
    <xf numFmtId="0" fontId="0" fillId="6" borderId="6" xfId="0" applyFont="1" applyFill="1" applyBorder="1" applyAlignment="1">
      <alignment horizontal="center"/>
    </xf>
    <xf numFmtId="0" fontId="0" fillId="6" borderId="0" xfId="0" applyFont="1" applyFill="1" applyBorder="1" applyAlignment="1">
      <alignment horizontal="center"/>
    </xf>
    <xf numFmtId="0" fontId="0" fillId="6" borderId="9" xfId="0" applyFont="1" applyFill="1" applyBorder="1" applyAlignment="1">
      <alignment horizontal="center"/>
    </xf>
    <xf numFmtId="0" fontId="0" fillId="6" borderId="11" xfId="0" applyFont="1" applyFill="1" applyBorder="1" applyAlignment="1">
      <alignment horizontal="center"/>
    </xf>
    <xf numFmtId="0" fontId="4" fillId="0" borderId="2" xfId="0" applyFont="1" applyBorder="1" applyAlignment="1">
      <alignment horizontal="left" vertical="center" wrapText="1"/>
    </xf>
    <xf numFmtId="0" fontId="12" fillId="3" borderId="13" xfId="0" applyFont="1" applyFill="1" applyBorder="1" applyAlignment="1">
      <alignment horizontal="center"/>
    </xf>
    <xf numFmtId="0" fontId="0" fillId="0" borderId="2" xfId="0" applyFont="1" applyBorder="1" applyAlignment="1">
      <alignment horizontal="left" vertical="center" wrapText="1"/>
    </xf>
    <xf numFmtId="0" fontId="0" fillId="0" borderId="2" xfId="0" applyBorder="1" applyAlignment="1">
      <alignment horizontal="right" vertical="center"/>
    </xf>
    <xf numFmtId="0" fontId="0" fillId="0" borderId="2" xfId="0" applyBorder="1" applyAlignment="1">
      <alignment horizontal="center" vertical="center"/>
    </xf>
    <xf numFmtId="0" fontId="0" fillId="6" borderId="2" xfId="0" applyFill="1" applyBorder="1" applyAlignment="1">
      <alignment horizontal="center"/>
    </xf>
    <xf numFmtId="0" fontId="11" fillId="3" borderId="13" xfId="0" applyFont="1" applyFill="1" applyBorder="1" applyAlignment="1">
      <alignment horizontal="center"/>
    </xf>
    <xf numFmtId="0" fontId="11" fillId="3" borderId="1" xfId="0" applyFont="1" applyFill="1" applyBorder="1" applyAlignment="1">
      <alignment horizontal="center"/>
    </xf>
    <xf numFmtId="0" fontId="0" fillId="0" borderId="7"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16" fillId="0" borderId="2" xfId="0" applyFont="1" applyBorder="1" applyAlignment="1">
      <alignment horizontal="center" vertical="center" wrapText="1"/>
    </xf>
    <xf numFmtId="0" fontId="4" fillId="0" borderId="2" xfId="0" applyFont="1" applyBorder="1" applyAlignment="1">
      <alignment horizontal="center" wrapText="1"/>
    </xf>
    <xf numFmtId="0" fontId="0" fillId="0" borderId="2" xfId="0" applyFont="1" applyBorder="1" applyAlignment="1">
      <alignment horizontal="center"/>
    </xf>
    <xf numFmtId="0" fontId="0" fillId="0" borderId="2" xfId="0" applyFont="1" applyBorder="1" applyAlignment="1">
      <alignment horizont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164" fontId="0" fillId="0" borderId="0" xfId="0" applyNumberFormat="1" applyFill="1" applyAlignment="1">
      <alignment horizontal="center" vertical="center"/>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Excel_BuiltIn_Chybně"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16</xdr:row>
      <xdr:rowOff>0</xdr:rowOff>
    </xdr:from>
    <xdr:to>
      <xdr:col>2</xdr:col>
      <xdr:colOff>1114425</xdr:colOff>
      <xdr:row>16</xdr:row>
      <xdr:rowOff>0</xdr:rowOff>
    </xdr:to>
    <xdr:pic>
      <xdr:nvPicPr>
        <xdr:cNvPr id="10" name="Obrázek 9" descr="I-BASE01.jpg"/>
        <xdr:cNvPicPr preferRelativeResize="1">
          <a:picLocks noChangeAspect="1"/>
        </xdr:cNvPicPr>
      </xdr:nvPicPr>
      <xdr:blipFill>
        <a:blip r:embed="rId1"/>
        <a:srcRect l="16932" t="11428" r="17449" b="14591"/>
        <a:stretch>
          <a:fillRect/>
        </a:stretch>
      </xdr:blipFill>
      <xdr:spPr>
        <a:xfrm>
          <a:off x="790575" y="7943850"/>
          <a:ext cx="1038225" cy="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7</xdr:row>
      <xdr:rowOff>0</xdr:rowOff>
    </xdr:from>
    <xdr:to>
      <xdr:col>2</xdr:col>
      <xdr:colOff>1114425</xdr:colOff>
      <xdr:row>7</xdr:row>
      <xdr:rowOff>0</xdr:rowOff>
    </xdr:to>
    <xdr:pic>
      <xdr:nvPicPr>
        <xdr:cNvPr id="2" name="Obrázek 1" descr="I-BASE01.jpg"/>
        <xdr:cNvPicPr preferRelativeResize="1">
          <a:picLocks noChangeAspect="1"/>
        </xdr:cNvPicPr>
      </xdr:nvPicPr>
      <xdr:blipFill>
        <a:blip r:embed="rId1"/>
        <a:srcRect l="16932" t="11428" r="17449" b="14591"/>
        <a:stretch>
          <a:fillRect/>
        </a:stretch>
      </xdr:blipFill>
      <xdr:spPr>
        <a:xfrm>
          <a:off x="723900" y="6553200"/>
          <a:ext cx="1038225" cy="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6</xdr:row>
      <xdr:rowOff>0</xdr:rowOff>
    </xdr:from>
    <xdr:to>
      <xdr:col>2</xdr:col>
      <xdr:colOff>1114425</xdr:colOff>
      <xdr:row>6</xdr:row>
      <xdr:rowOff>0</xdr:rowOff>
    </xdr:to>
    <xdr:pic>
      <xdr:nvPicPr>
        <xdr:cNvPr id="2" name="Obrázek 1" descr="I-BASE01.jpg"/>
        <xdr:cNvPicPr preferRelativeResize="1">
          <a:picLocks noChangeAspect="1"/>
        </xdr:cNvPicPr>
      </xdr:nvPicPr>
      <xdr:blipFill>
        <a:blip r:embed="rId1"/>
        <a:srcRect l="16932" t="11428" r="17449" b="14591"/>
        <a:stretch>
          <a:fillRect/>
        </a:stretch>
      </xdr:blipFill>
      <xdr:spPr>
        <a:xfrm>
          <a:off x="1019175" y="6543675"/>
          <a:ext cx="1038225" cy="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ago-cz.cz/eshop-7038-sada-50-mineralu-a-hornin-ruzny-puvod-147656.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workbookViewId="0" topLeftCell="A1">
      <selection activeCell="A17" sqref="A17"/>
    </sheetView>
  </sheetViews>
  <sheetFormatPr defaultColWidth="9.140625" defaultRowHeight="15"/>
  <cols>
    <col min="1" max="5" width="9.140625" style="96" customWidth="1"/>
    <col min="6" max="6" width="21.57421875" style="96" customWidth="1"/>
    <col min="7" max="7" width="19.421875" style="96" customWidth="1"/>
    <col min="8" max="8" width="21.421875" style="96" customWidth="1"/>
    <col min="9" max="16384" width="9.140625" style="96" customWidth="1"/>
  </cols>
  <sheetData>
    <row r="2" spans="1:10" ht="42" customHeight="1">
      <c r="A2" s="100" t="s">
        <v>124</v>
      </c>
      <c r="B2" s="100"/>
      <c r="C2" s="100"/>
      <c r="D2" s="100"/>
      <c r="E2" s="100"/>
      <c r="F2" s="100"/>
      <c r="G2" s="100"/>
      <c r="H2" s="100"/>
      <c r="I2" s="100"/>
      <c r="J2" s="100"/>
    </row>
    <row r="5" spans="2:8" ht="15">
      <c r="B5" s="97" t="s">
        <v>111</v>
      </c>
      <c r="F5" s="98" t="s">
        <v>115</v>
      </c>
      <c r="G5" s="98" t="s">
        <v>100</v>
      </c>
      <c r="H5" s="98" t="s">
        <v>116</v>
      </c>
    </row>
    <row r="6" spans="3:8" ht="15">
      <c r="C6" s="96" t="s">
        <v>112</v>
      </c>
      <c r="F6" s="96">
        <f>'1.01 - Učebna přírodopisu'!J39</f>
        <v>0</v>
      </c>
      <c r="G6" s="96">
        <f>'1.01 - Učebna přírodopisu'!J40</f>
        <v>0</v>
      </c>
      <c r="H6" s="96">
        <f>'1.01 - Učebna přírodopisu'!J41</f>
        <v>0</v>
      </c>
    </row>
    <row r="7" spans="3:8" ht="15">
      <c r="C7" s="96" t="s">
        <v>113</v>
      </c>
      <c r="F7" s="96">
        <f>'1.02 - Laboratoř přírodopisu'!J23</f>
        <v>0</v>
      </c>
      <c r="G7" s="96">
        <f>'1.02 - Laboratoř přírodopisu'!J24</f>
        <v>0</v>
      </c>
      <c r="H7" s="96">
        <f>'1.02 - Laboratoř přírodopisu'!J25</f>
        <v>0</v>
      </c>
    </row>
    <row r="8" spans="3:8" ht="15">
      <c r="C8" s="96" t="s">
        <v>114</v>
      </c>
      <c r="F8" s="96">
        <f>'1.09 - Kabinet přírodopisu'!J16</f>
        <v>0</v>
      </c>
      <c r="G8" s="96">
        <f>'1.09 - Kabinet přírodopisu'!J17</f>
        <v>0</v>
      </c>
      <c r="H8" s="96">
        <f>'1.09 - Kabinet přírodopisu'!J18</f>
        <v>0</v>
      </c>
    </row>
    <row r="9" spans="3:8" ht="15">
      <c r="C9" s="96" t="s">
        <v>61</v>
      </c>
      <c r="F9" s="96">
        <f>ŠPP!J47</f>
        <v>0</v>
      </c>
      <c r="G9" s="96">
        <f>ŠPP!J48</f>
        <v>0</v>
      </c>
      <c r="H9" s="96">
        <f>ŠPP!J49</f>
        <v>0</v>
      </c>
    </row>
    <row r="11" spans="3:8" ht="15">
      <c r="C11" s="97" t="s">
        <v>117</v>
      </c>
      <c r="F11" s="99">
        <f>SUM(F6:F9)</f>
        <v>0</v>
      </c>
      <c r="G11" s="99">
        <f aca="true" t="shared" si="0" ref="G11:H11">SUM(G6:G9)</f>
        <v>0</v>
      </c>
      <c r="H11" s="99">
        <f t="shared" si="0"/>
        <v>0</v>
      </c>
    </row>
    <row r="17" ht="15">
      <c r="A17" s="96" t="s">
        <v>125</v>
      </c>
    </row>
  </sheetData>
  <sheetProtection algorithmName="SHA-512" hashValue="kQpk7UXUArblBOuPOt7i9XOaIr0Iv1aBCuHfsKqemwX/YDgTkU8MouX8785PNt6ZpuIUmUs8a5wtt6x1jxvUjw==" saltValue="qUgaOORU9XL2tZev1erwOg==" spinCount="100000" sheet="1" objects="1" scenarios="1"/>
  <mergeCells count="1">
    <mergeCell ref="A2:J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abSelected="1" zoomScale="95" zoomScaleNormal="95" workbookViewId="0" topLeftCell="A1">
      <selection activeCell="I4" sqref="I4"/>
    </sheetView>
  </sheetViews>
  <sheetFormatPr defaultColWidth="9.140625" defaultRowHeight="15"/>
  <cols>
    <col min="1" max="1" width="5.7109375" style="0" customWidth="1"/>
    <col min="2" max="2" width="5.00390625" style="25" customWidth="1"/>
    <col min="3" max="3" width="17.7109375" style="0" customWidth="1"/>
    <col min="4" max="4" width="14.28125" style="0" customWidth="1"/>
    <col min="5" max="5" width="12.28125" style="0" customWidth="1"/>
    <col min="6" max="6" width="50.8515625" style="0" customWidth="1"/>
    <col min="7" max="7" width="9.28125" style="0" customWidth="1"/>
    <col min="8" max="8" width="9.140625" style="84" customWidth="1"/>
    <col min="9" max="9" width="9.140625" style="76" customWidth="1"/>
    <col min="10" max="10" width="18.140625" style="0" customWidth="1"/>
    <col min="12" max="12" width="12.28125" style="0" bestFit="1" customWidth="1"/>
    <col min="14" max="14" width="16.140625" style="0" customWidth="1"/>
    <col min="16" max="16" width="16.00390625" style="0" customWidth="1"/>
  </cols>
  <sheetData>
    <row r="1" spans="2:16" s="4" customFormat="1" ht="16.9" customHeight="1">
      <c r="B1" s="5"/>
      <c r="C1" s="5"/>
      <c r="D1" s="5"/>
      <c r="E1" s="5"/>
      <c r="F1" s="5"/>
      <c r="G1" s="5"/>
      <c r="H1" s="5"/>
      <c r="I1" s="76"/>
      <c r="J1" s="6"/>
      <c r="K1" s="6"/>
      <c r="L1" s="6"/>
      <c r="M1" s="6"/>
      <c r="N1" s="6"/>
      <c r="O1" s="6"/>
      <c r="P1" s="6"/>
    </row>
    <row r="2" spans="1:16" ht="30">
      <c r="A2" s="44"/>
      <c r="B2" s="10" t="s">
        <v>0</v>
      </c>
      <c r="C2" s="10" t="s">
        <v>10</v>
      </c>
      <c r="D2" s="130" t="s">
        <v>1</v>
      </c>
      <c r="E2" s="131"/>
      <c r="F2" s="132"/>
      <c r="G2" s="10" t="s">
        <v>2</v>
      </c>
      <c r="H2" s="10" t="s">
        <v>3</v>
      </c>
      <c r="I2" s="72" t="s">
        <v>97</v>
      </c>
      <c r="J2" s="39" t="s">
        <v>98</v>
      </c>
      <c r="K2" s="6"/>
      <c r="L2" s="6"/>
      <c r="M2" s="6"/>
      <c r="N2" s="6"/>
      <c r="O2" s="6"/>
      <c r="P2" s="6"/>
    </row>
    <row r="3" spans="1:16" ht="23.25">
      <c r="A3" s="52"/>
      <c r="B3" s="134" t="s">
        <v>11</v>
      </c>
      <c r="C3" s="134"/>
      <c r="D3" s="134"/>
      <c r="E3" s="134"/>
      <c r="F3" s="134"/>
      <c r="G3" s="134"/>
      <c r="H3" s="134"/>
      <c r="I3" s="77"/>
      <c r="J3" s="53"/>
      <c r="K3" s="6"/>
      <c r="L3" s="18"/>
      <c r="M3" s="6"/>
      <c r="N3" s="192"/>
      <c r="O3" s="6"/>
      <c r="P3" s="6"/>
    </row>
    <row r="4" spans="2:19" ht="218.45" customHeight="1">
      <c r="B4" s="26" t="s">
        <v>4</v>
      </c>
      <c r="C4" s="64" t="s">
        <v>9</v>
      </c>
      <c r="D4" s="133" t="s">
        <v>103</v>
      </c>
      <c r="E4" s="133"/>
      <c r="F4" s="133"/>
      <c r="G4" s="73" t="s">
        <v>5</v>
      </c>
      <c r="H4" s="78">
        <v>1</v>
      </c>
      <c r="I4" s="74"/>
      <c r="J4" s="64">
        <f>H4*I4</f>
        <v>0</v>
      </c>
      <c r="K4" s="12"/>
      <c r="L4" s="14"/>
      <c r="M4" s="20"/>
      <c r="N4" s="16"/>
      <c r="O4" s="15"/>
      <c r="P4" s="17"/>
      <c r="S4" s="22"/>
    </row>
    <row r="5" spans="2:16" s="4" customFormat="1" ht="12.6" customHeight="1">
      <c r="B5" s="26"/>
      <c r="C5" s="129" t="s">
        <v>6</v>
      </c>
      <c r="D5" s="120"/>
      <c r="E5" s="120"/>
      <c r="F5" s="120"/>
      <c r="G5" s="120"/>
      <c r="H5" s="120"/>
      <c r="I5" s="75"/>
      <c r="J5" s="62"/>
      <c r="K5" s="8"/>
      <c r="L5" s="14"/>
      <c r="M5" s="15"/>
      <c r="N5" s="16"/>
      <c r="O5" s="15"/>
      <c r="P5" s="17"/>
    </row>
    <row r="6" spans="1:16" s="22" customFormat="1" ht="14.45" customHeight="1">
      <c r="A6" s="141"/>
      <c r="B6" s="123" t="s">
        <v>7</v>
      </c>
      <c r="C6" s="142" t="s">
        <v>60</v>
      </c>
      <c r="D6" s="145" t="s">
        <v>104</v>
      </c>
      <c r="E6" s="146"/>
      <c r="F6" s="147"/>
      <c r="G6" s="106" t="s">
        <v>5</v>
      </c>
      <c r="H6" s="106">
        <v>1</v>
      </c>
      <c r="I6" s="102"/>
      <c r="J6" s="103">
        <f aca="true" t="shared" si="0" ref="J6">H6*I6</f>
        <v>0</v>
      </c>
      <c r="K6" s="11"/>
      <c r="L6" s="14"/>
      <c r="M6" s="15"/>
      <c r="N6" s="16"/>
      <c r="O6" s="15"/>
      <c r="P6" s="17"/>
    </row>
    <row r="7" spans="1:16" s="22" customFormat="1" ht="15">
      <c r="A7" s="141"/>
      <c r="B7" s="124"/>
      <c r="C7" s="143"/>
      <c r="D7" s="148"/>
      <c r="E7" s="149"/>
      <c r="F7" s="150"/>
      <c r="G7" s="107"/>
      <c r="H7" s="107"/>
      <c r="I7" s="102"/>
      <c r="J7" s="104"/>
      <c r="K7" s="11"/>
      <c r="L7" s="14"/>
      <c r="M7" s="15"/>
      <c r="N7" s="16"/>
      <c r="O7" s="15"/>
      <c r="P7" s="17"/>
    </row>
    <row r="8" spans="1:16" s="22" customFormat="1" ht="15">
      <c r="A8" s="141"/>
      <c r="B8" s="124"/>
      <c r="C8" s="143"/>
      <c r="D8" s="148"/>
      <c r="E8" s="149"/>
      <c r="F8" s="150"/>
      <c r="G8" s="107"/>
      <c r="H8" s="107"/>
      <c r="I8" s="102"/>
      <c r="J8" s="104"/>
      <c r="K8" s="11"/>
      <c r="L8" s="14"/>
      <c r="M8" s="15"/>
      <c r="N8" s="16"/>
      <c r="O8" s="15"/>
      <c r="P8" s="17"/>
    </row>
    <row r="9" spans="1:16" s="22" customFormat="1" ht="15">
      <c r="A9" s="141"/>
      <c r="B9" s="124"/>
      <c r="C9" s="143"/>
      <c r="D9" s="148"/>
      <c r="E9" s="149"/>
      <c r="F9" s="150"/>
      <c r="G9" s="107"/>
      <c r="H9" s="107"/>
      <c r="I9" s="102"/>
      <c r="J9" s="104"/>
      <c r="K9" s="11"/>
      <c r="L9" s="14"/>
      <c r="M9" s="15"/>
      <c r="N9" s="16"/>
      <c r="O9" s="15"/>
      <c r="P9" s="17"/>
    </row>
    <row r="10" spans="1:16" s="22" customFormat="1" ht="15">
      <c r="A10" s="141"/>
      <c r="B10" s="124"/>
      <c r="C10" s="143"/>
      <c r="D10" s="148"/>
      <c r="E10" s="149"/>
      <c r="F10" s="150"/>
      <c r="G10" s="107"/>
      <c r="H10" s="107"/>
      <c r="I10" s="102"/>
      <c r="J10" s="104"/>
      <c r="K10" s="11"/>
      <c r="L10" s="14"/>
      <c r="M10" s="15"/>
      <c r="N10" s="16"/>
      <c r="O10" s="15"/>
      <c r="P10" s="17"/>
    </row>
    <row r="11" spans="1:16" s="22" customFormat="1" ht="15">
      <c r="A11" s="141"/>
      <c r="B11" s="124"/>
      <c r="C11" s="143"/>
      <c r="D11" s="148"/>
      <c r="E11" s="149"/>
      <c r="F11" s="150"/>
      <c r="G11" s="107"/>
      <c r="H11" s="107"/>
      <c r="I11" s="102"/>
      <c r="J11" s="104"/>
      <c r="K11" s="11"/>
      <c r="L11" s="14"/>
      <c r="M11" s="15"/>
      <c r="N11" s="16"/>
      <c r="O11" s="15"/>
      <c r="P11" s="17"/>
    </row>
    <row r="12" spans="1:16" s="22" customFormat="1" ht="15">
      <c r="A12" s="141"/>
      <c r="B12" s="124"/>
      <c r="C12" s="143"/>
      <c r="D12" s="148"/>
      <c r="E12" s="149"/>
      <c r="F12" s="150"/>
      <c r="G12" s="107"/>
      <c r="H12" s="107"/>
      <c r="I12" s="102"/>
      <c r="J12" s="104"/>
      <c r="K12" s="11"/>
      <c r="L12" s="14"/>
      <c r="M12" s="15"/>
      <c r="N12" s="16"/>
      <c r="O12" s="15"/>
      <c r="P12" s="17"/>
    </row>
    <row r="13" spans="1:16" s="22" customFormat="1" ht="9" customHeight="1">
      <c r="A13" s="141"/>
      <c r="B13" s="125"/>
      <c r="C13" s="144"/>
      <c r="D13" s="151"/>
      <c r="E13" s="152"/>
      <c r="F13" s="153"/>
      <c r="G13" s="108"/>
      <c r="H13" s="108"/>
      <c r="I13" s="102"/>
      <c r="J13" s="105"/>
      <c r="K13" s="11"/>
      <c r="L13" s="14"/>
      <c r="M13" s="15"/>
      <c r="N13" s="16"/>
      <c r="O13" s="15"/>
      <c r="P13" s="17"/>
    </row>
    <row r="14" spans="2:16" s="22" customFormat="1" ht="15">
      <c r="B14" s="35"/>
      <c r="C14" s="129" t="s">
        <v>6</v>
      </c>
      <c r="D14" s="120"/>
      <c r="E14" s="120"/>
      <c r="F14" s="120"/>
      <c r="G14" s="120"/>
      <c r="H14" s="120"/>
      <c r="I14" s="75"/>
      <c r="J14" s="62"/>
      <c r="K14" s="11"/>
      <c r="L14" s="14"/>
      <c r="M14" s="15"/>
      <c r="N14" s="16"/>
      <c r="O14" s="15"/>
      <c r="P14" s="17"/>
    </row>
    <row r="15" spans="2:16" ht="180" customHeight="1">
      <c r="B15" s="26" t="s">
        <v>52</v>
      </c>
      <c r="C15" s="64" t="s">
        <v>12</v>
      </c>
      <c r="D15" s="133" t="s">
        <v>33</v>
      </c>
      <c r="E15" s="133"/>
      <c r="F15" s="133"/>
      <c r="G15" s="73" t="s">
        <v>5</v>
      </c>
      <c r="H15" s="78">
        <v>15</v>
      </c>
      <c r="I15" s="74"/>
      <c r="J15" s="64">
        <f>H15*I15</f>
        <v>0</v>
      </c>
      <c r="K15" s="12"/>
      <c r="L15" s="14"/>
      <c r="M15" s="20"/>
      <c r="N15" s="16"/>
      <c r="O15" s="15"/>
      <c r="P15" s="17"/>
    </row>
    <row r="16" spans="2:16" s="4" customFormat="1" ht="17.45" customHeight="1">
      <c r="B16" s="27"/>
      <c r="C16" s="129" t="s">
        <v>6</v>
      </c>
      <c r="D16" s="120"/>
      <c r="E16" s="120"/>
      <c r="F16" s="120"/>
      <c r="G16" s="120"/>
      <c r="H16" s="120"/>
      <c r="I16" s="75"/>
      <c r="J16" s="64"/>
      <c r="K16" s="8"/>
      <c r="L16" s="14"/>
      <c r="M16" s="15"/>
      <c r="N16" s="16"/>
      <c r="O16" s="15"/>
      <c r="P16" s="17"/>
    </row>
    <row r="17" spans="2:16" s="22" customFormat="1" ht="93" customHeight="1">
      <c r="B17" s="26" t="s">
        <v>53</v>
      </c>
      <c r="C17" s="11" t="s">
        <v>13</v>
      </c>
      <c r="D17" s="122" t="s">
        <v>47</v>
      </c>
      <c r="E17" s="122"/>
      <c r="F17" s="122"/>
      <c r="G17" s="73" t="s">
        <v>5</v>
      </c>
      <c r="H17" s="78">
        <v>30</v>
      </c>
      <c r="I17" s="74"/>
      <c r="J17" s="64">
        <f>H17*I17</f>
        <v>0</v>
      </c>
      <c r="K17" s="11"/>
      <c r="L17" s="21"/>
      <c r="M17" s="15"/>
      <c r="N17" s="16"/>
      <c r="O17" s="15"/>
      <c r="P17" s="17"/>
    </row>
    <row r="18" spans="2:16" ht="15">
      <c r="B18" s="28"/>
      <c r="C18" s="120" t="s">
        <v>6</v>
      </c>
      <c r="D18" s="120"/>
      <c r="E18" s="120"/>
      <c r="F18" s="120"/>
      <c r="G18" s="120"/>
      <c r="H18" s="120"/>
      <c r="I18" s="75"/>
      <c r="J18" s="79"/>
      <c r="K18" s="6"/>
      <c r="L18" s="19"/>
      <c r="M18" s="15"/>
      <c r="N18" s="16"/>
      <c r="O18" s="15"/>
      <c r="P18" s="17"/>
    </row>
    <row r="19" spans="2:19" ht="177.6" customHeight="1">
      <c r="B19" s="28" t="s">
        <v>54</v>
      </c>
      <c r="C19" s="67" t="s">
        <v>14</v>
      </c>
      <c r="D19" s="135" t="s">
        <v>34</v>
      </c>
      <c r="E19" s="135"/>
      <c r="F19" s="135"/>
      <c r="G19" s="73" t="s">
        <v>5</v>
      </c>
      <c r="H19" s="78">
        <v>1</v>
      </c>
      <c r="I19" s="74"/>
      <c r="J19" s="64">
        <f>H19*I19</f>
        <v>0</v>
      </c>
      <c r="K19" s="13"/>
      <c r="L19" s="14"/>
      <c r="M19" s="15"/>
      <c r="N19" s="16"/>
      <c r="O19" s="15"/>
      <c r="P19" s="17"/>
      <c r="S19" s="22"/>
    </row>
    <row r="20" spans="2:16" s="6" customFormat="1" ht="16.9" customHeight="1">
      <c r="B20" s="29"/>
      <c r="C20" s="120" t="s">
        <v>6</v>
      </c>
      <c r="D20" s="120"/>
      <c r="E20" s="120"/>
      <c r="F20" s="120"/>
      <c r="G20" s="120"/>
      <c r="H20" s="120"/>
      <c r="I20" s="75"/>
      <c r="J20" s="59"/>
      <c r="K20" s="9"/>
      <c r="L20" s="14"/>
      <c r="M20" s="15"/>
      <c r="N20" s="16"/>
      <c r="O20" s="15"/>
      <c r="P20" s="17"/>
    </row>
    <row r="21" spans="2:16" ht="220.9" customHeight="1">
      <c r="B21" s="28" t="s">
        <v>55</v>
      </c>
      <c r="C21" s="67" t="s">
        <v>15</v>
      </c>
      <c r="D21" s="135" t="s">
        <v>20</v>
      </c>
      <c r="E21" s="135"/>
      <c r="F21" s="135"/>
      <c r="G21" s="27" t="s">
        <v>5</v>
      </c>
      <c r="H21" s="85">
        <v>5</v>
      </c>
      <c r="I21" s="74"/>
      <c r="J21" s="64">
        <f>H21*I21</f>
        <v>0</v>
      </c>
      <c r="K21" s="6"/>
      <c r="L21" s="14"/>
      <c r="M21" s="6"/>
      <c r="N21" s="16"/>
      <c r="O21" s="6"/>
      <c r="P21" s="17"/>
    </row>
    <row r="22" spans="2:16" ht="15">
      <c r="B22" s="30"/>
      <c r="C22" s="118" t="s">
        <v>6</v>
      </c>
      <c r="D22" s="119"/>
      <c r="E22" s="119"/>
      <c r="F22" s="119"/>
      <c r="G22" s="119"/>
      <c r="H22" s="119"/>
      <c r="I22" s="75"/>
      <c r="J22" s="65"/>
      <c r="K22" s="6"/>
      <c r="L22" s="6"/>
      <c r="M22" s="6"/>
      <c r="N22" s="6"/>
      <c r="O22" s="6"/>
      <c r="P22" s="17"/>
    </row>
    <row r="23" spans="2:16" ht="186.6" customHeight="1">
      <c r="B23" s="28" t="s">
        <v>56</v>
      </c>
      <c r="C23" s="23" t="s">
        <v>16</v>
      </c>
      <c r="D23" s="122" t="s">
        <v>35</v>
      </c>
      <c r="E23" s="122"/>
      <c r="F23" s="122"/>
      <c r="G23" s="27" t="s">
        <v>5</v>
      </c>
      <c r="H23" s="85">
        <v>2</v>
      </c>
      <c r="I23" s="74"/>
      <c r="J23" s="64"/>
      <c r="P23" s="17"/>
    </row>
    <row r="24" spans="2:16" ht="15">
      <c r="B24" s="30"/>
      <c r="C24" s="118" t="s">
        <v>6</v>
      </c>
      <c r="D24" s="119"/>
      <c r="E24" s="119"/>
      <c r="F24" s="119"/>
      <c r="G24" s="119"/>
      <c r="H24" s="119"/>
      <c r="I24" s="75"/>
      <c r="J24" s="65"/>
      <c r="P24" s="17"/>
    </row>
    <row r="25" spans="2:10" ht="38.45" customHeight="1">
      <c r="B25" s="28" t="s">
        <v>57</v>
      </c>
      <c r="C25" s="23" t="s">
        <v>17</v>
      </c>
      <c r="D25" s="136" t="s">
        <v>48</v>
      </c>
      <c r="E25" s="137"/>
      <c r="F25" s="137"/>
      <c r="G25" s="7" t="s">
        <v>5</v>
      </c>
      <c r="H25" s="24">
        <v>1</v>
      </c>
      <c r="I25" s="74"/>
      <c r="J25" s="64"/>
    </row>
    <row r="26" spans="2:10" ht="15">
      <c r="B26" s="30"/>
      <c r="C26" s="118" t="s">
        <v>6</v>
      </c>
      <c r="D26" s="119"/>
      <c r="E26" s="119"/>
      <c r="F26" s="119"/>
      <c r="G26" s="119"/>
      <c r="H26" s="119"/>
      <c r="I26" s="75"/>
      <c r="J26" s="65"/>
    </row>
    <row r="27" spans="2:10" ht="236.45" customHeight="1">
      <c r="B27" s="28" t="s">
        <v>58</v>
      </c>
      <c r="C27" s="67" t="s">
        <v>18</v>
      </c>
      <c r="D27" s="121" t="s">
        <v>28</v>
      </c>
      <c r="E27" s="121"/>
      <c r="F27" s="121"/>
      <c r="G27" s="73" t="s">
        <v>5</v>
      </c>
      <c r="H27" s="78">
        <v>1</v>
      </c>
      <c r="I27" s="74"/>
      <c r="J27" s="64">
        <f>H27*I27</f>
        <v>0</v>
      </c>
    </row>
    <row r="28" spans="2:10" ht="15">
      <c r="B28" s="30"/>
      <c r="C28" s="118"/>
      <c r="D28" s="119"/>
      <c r="E28" s="119"/>
      <c r="F28" s="119"/>
      <c r="G28" s="119"/>
      <c r="H28" s="119"/>
      <c r="I28" s="75"/>
      <c r="J28" s="65"/>
    </row>
    <row r="29" spans="2:10" s="22" customFormat="1" ht="63" customHeight="1">
      <c r="B29" s="28" t="s">
        <v>51</v>
      </c>
      <c r="C29" s="67" t="s">
        <v>30</v>
      </c>
      <c r="D29" s="121" t="s">
        <v>121</v>
      </c>
      <c r="E29" s="121"/>
      <c r="F29" s="121"/>
      <c r="G29" s="73" t="s">
        <v>5</v>
      </c>
      <c r="H29" s="78">
        <v>4</v>
      </c>
      <c r="I29" s="74"/>
      <c r="J29" s="64">
        <f>H29*I29</f>
        <v>0</v>
      </c>
    </row>
    <row r="30" spans="2:10" s="22" customFormat="1" ht="15">
      <c r="B30" s="30"/>
      <c r="C30" s="118" t="s">
        <v>6</v>
      </c>
      <c r="D30" s="119"/>
      <c r="E30" s="119"/>
      <c r="F30" s="119"/>
      <c r="G30" s="119"/>
      <c r="H30" s="119"/>
      <c r="I30" s="75"/>
      <c r="J30" s="61"/>
    </row>
    <row r="31" spans="2:10" s="22" customFormat="1" ht="15">
      <c r="B31" s="123" t="s">
        <v>59</v>
      </c>
      <c r="C31" s="126" t="s">
        <v>49</v>
      </c>
      <c r="D31" s="112" t="s">
        <v>50</v>
      </c>
      <c r="E31" s="113"/>
      <c r="F31" s="114"/>
      <c r="G31" s="106" t="s">
        <v>5</v>
      </c>
      <c r="H31" s="109">
        <v>4</v>
      </c>
      <c r="I31" s="102"/>
      <c r="J31" s="103">
        <f aca="true" t="shared" si="1" ref="J31">H31*I31</f>
        <v>0</v>
      </c>
    </row>
    <row r="32" spans="2:10" s="22" customFormat="1" ht="15">
      <c r="B32" s="124"/>
      <c r="C32" s="127"/>
      <c r="D32" s="138" t="s">
        <v>105</v>
      </c>
      <c r="E32" s="139"/>
      <c r="F32" s="140"/>
      <c r="G32" s="107"/>
      <c r="H32" s="110"/>
      <c r="I32" s="102"/>
      <c r="J32" s="104"/>
    </row>
    <row r="33" spans="2:10" s="22" customFormat="1" ht="15">
      <c r="B33" s="125"/>
      <c r="C33" s="128"/>
      <c r="D33" s="115"/>
      <c r="E33" s="116"/>
      <c r="F33" s="117"/>
      <c r="G33" s="108"/>
      <c r="H33" s="111"/>
      <c r="I33" s="102"/>
      <c r="J33" s="105"/>
    </row>
    <row r="34" spans="2:10" s="22" customFormat="1" ht="125.25" customHeight="1">
      <c r="B34" s="27" t="s">
        <v>118</v>
      </c>
      <c r="C34" s="71" t="s">
        <v>120</v>
      </c>
      <c r="D34" s="101" t="s">
        <v>119</v>
      </c>
      <c r="E34" s="101"/>
      <c r="F34" s="101"/>
      <c r="G34" s="73" t="s">
        <v>5</v>
      </c>
      <c r="H34" s="78">
        <v>1</v>
      </c>
      <c r="I34" s="74"/>
      <c r="J34" s="64">
        <f>H34*I34</f>
        <v>0</v>
      </c>
    </row>
    <row r="35" spans="2:10" s="22" customFormat="1" ht="15">
      <c r="B35" s="7"/>
      <c r="C35" s="68"/>
      <c r="D35" s="69"/>
      <c r="E35" s="69"/>
      <c r="F35" s="69"/>
      <c r="G35" s="68"/>
      <c r="H35" s="81"/>
      <c r="I35" s="95"/>
      <c r="J35" s="70"/>
    </row>
    <row r="36" spans="2:8" ht="15" customHeight="1">
      <c r="B36" s="31"/>
      <c r="C36" s="1"/>
      <c r="D36" s="1"/>
      <c r="E36" s="1"/>
      <c r="F36" s="1"/>
      <c r="G36" s="1"/>
      <c r="H36" s="82"/>
    </row>
    <row r="37" spans="2:8" ht="15.75">
      <c r="B37" s="33"/>
      <c r="C37" s="3"/>
      <c r="D37" s="3"/>
      <c r="E37" s="3"/>
      <c r="F37" s="3"/>
      <c r="G37" s="3"/>
      <c r="H37" s="83"/>
    </row>
    <row r="39" spans="3:10" ht="18.75">
      <c r="C39" s="42" t="s">
        <v>99</v>
      </c>
      <c r="D39" s="22"/>
      <c r="E39" s="22"/>
      <c r="F39" s="22"/>
      <c r="G39" s="22"/>
      <c r="J39" s="80">
        <f>SUM(J4:J38)</f>
        <v>0</v>
      </c>
    </row>
    <row r="40" spans="3:10" ht="18.75">
      <c r="C40" s="42" t="s">
        <v>100</v>
      </c>
      <c r="D40" s="22"/>
      <c r="E40" s="22"/>
      <c r="F40" s="22"/>
      <c r="G40" s="22"/>
      <c r="J40" s="80">
        <f>J39*0.21</f>
        <v>0</v>
      </c>
    </row>
    <row r="41" spans="3:10" ht="18.75">
      <c r="C41" s="42" t="s">
        <v>101</v>
      </c>
      <c r="D41" s="22"/>
      <c r="E41" s="22"/>
      <c r="F41" s="22"/>
      <c r="G41" s="22"/>
      <c r="J41" s="80">
        <f>SUM(J39:J40)</f>
        <v>0</v>
      </c>
    </row>
  </sheetData>
  <sheetProtection algorithmName="SHA-512" hashValue="yz7y65XNQIbT0qBHKexuhGDzirG6p4tWDu2pB8lFnyUequIk1xxwYeSh58o0fmG3gao1bH2L5fh6+67ItvIOIg==" saltValue="NsgEFdH7rMtpBKav9IViPw==" spinCount="100000" sheet="1" objects="1" scenarios="1"/>
  <protectedRanges>
    <protectedRange sqref="I34 I31 I29 I27 I25 I23 I21 I19 I17 I15 I6 I4" name="Oblast1"/>
  </protectedRanges>
  <mergeCells count="39">
    <mergeCell ref="A6:A13"/>
    <mergeCell ref="D23:F23"/>
    <mergeCell ref="C24:H24"/>
    <mergeCell ref="C6:C13"/>
    <mergeCell ref="D6:F13"/>
    <mergeCell ref="G6:G13"/>
    <mergeCell ref="H6:H13"/>
    <mergeCell ref="B31:B33"/>
    <mergeCell ref="C31:C33"/>
    <mergeCell ref="C5:H5"/>
    <mergeCell ref="C16:H16"/>
    <mergeCell ref="D2:F2"/>
    <mergeCell ref="D4:F4"/>
    <mergeCell ref="D15:F15"/>
    <mergeCell ref="B3:H3"/>
    <mergeCell ref="D21:F21"/>
    <mergeCell ref="C22:H22"/>
    <mergeCell ref="D25:F25"/>
    <mergeCell ref="C26:H26"/>
    <mergeCell ref="B6:B13"/>
    <mergeCell ref="C14:H14"/>
    <mergeCell ref="D19:F19"/>
    <mergeCell ref="D32:F32"/>
    <mergeCell ref="D34:F34"/>
    <mergeCell ref="I6:I13"/>
    <mergeCell ref="I31:I33"/>
    <mergeCell ref="J6:J13"/>
    <mergeCell ref="J31:J33"/>
    <mergeCell ref="G31:G33"/>
    <mergeCell ref="H31:H33"/>
    <mergeCell ref="D31:F31"/>
    <mergeCell ref="D33:F33"/>
    <mergeCell ref="C30:H30"/>
    <mergeCell ref="C20:H20"/>
    <mergeCell ref="C28:H28"/>
    <mergeCell ref="D29:F29"/>
    <mergeCell ref="D27:F27"/>
    <mergeCell ref="D17:F17"/>
    <mergeCell ref="C18:H18"/>
  </mergeCells>
  <hyperlinks>
    <hyperlink ref="D25" r:id="rId1" display="https://www.helago-cz.cz/eshop-7038-sada-50-mineralu-a-hornin-ruzny-puvod-147656.html"/>
  </hyperlinks>
  <printOptions/>
  <pageMargins left="0.7" right="0.7" top="0.75" bottom="0.75" header="0.3" footer="0.3"/>
  <pageSetup fitToHeight="0" fitToWidth="1" horizontalDpi="600" verticalDpi="600" orientation="portrait" paperSize="9" scale="54"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95" zoomScaleNormal="95" workbookViewId="0" topLeftCell="A1">
      <selection activeCell="I4" sqref="I4"/>
    </sheetView>
  </sheetViews>
  <sheetFormatPr defaultColWidth="9.140625" defaultRowHeight="15"/>
  <cols>
    <col min="1" max="1" width="4.7109375" style="22" customWidth="1"/>
    <col min="2" max="2" width="5.00390625" style="25" customWidth="1"/>
    <col min="3" max="3" width="17.7109375" style="22" customWidth="1"/>
    <col min="4" max="4" width="14.28125" style="22" customWidth="1"/>
    <col min="5" max="5" width="12.28125" style="22" customWidth="1"/>
    <col min="6" max="6" width="53.140625" style="22" customWidth="1"/>
    <col min="7" max="7" width="9.28125" style="22" customWidth="1"/>
    <col min="8" max="8" width="9.140625" style="22" customWidth="1"/>
    <col min="9" max="9" width="9.140625" style="84" customWidth="1"/>
    <col min="10" max="10" width="19.28125" style="22" customWidth="1"/>
    <col min="11" max="11" width="9.140625" style="22" customWidth="1"/>
    <col min="12" max="12" width="12.28125" style="22" bestFit="1" customWidth="1"/>
    <col min="13" max="13" width="9.140625" style="22" customWidth="1"/>
    <col min="14" max="14" width="16.140625" style="22" customWidth="1"/>
    <col min="15" max="15" width="9.140625" style="22" customWidth="1"/>
    <col min="16" max="16" width="16.00390625" style="22" customWidth="1"/>
    <col min="17" max="16384" width="9.140625" style="22" customWidth="1"/>
  </cols>
  <sheetData>
    <row r="1" spans="1:10" ht="16.9" customHeight="1">
      <c r="A1" s="38"/>
      <c r="B1" s="43"/>
      <c r="C1" s="43"/>
      <c r="D1" s="43"/>
      <c r="E1" s="43"/>
      <c r="F1" s="43"/>
      <c r="G1" s="43"/>
      <c r="H1" s="43"/>
      <c r="I1" s="86"/>
      <c r="J1" s="38"/>
    </row>
    <row r="2" spans="1:10" ht="30">
      <c r="A2" s="44"/>
      <c r="B2" s="10" t="s">
        <v>0</v>
      </c>
      <c r="C2" s="10" t="s">
        <v>10</v>
      </c>
      <c r="D2" s="130" t="s">
        <v>1</v>
      </c>
      <c r="E2" s="131"/>
      <c r="F2" s="132"/>
      <c r="G2" s="10" t="s">
        <v>2</v>
      </c>
      <c r="H2" s="10" t="s">
        <v>3</v>
      </c>
      <c r="I2" s="40" t="s">
        <v>97</v>
      </c>
      <c r="J2" s="39" t="s">
        <v>98</v>
      </c>
    </row>
    <row r="3" spans="1:14" ht="15">
      <c r="A3" s="38"/>
      <c r="B3" s="176" t="s">
        <v>25</v>
      </c>
      <c r="C3" s="176"/>
      <c r="D3" s="176"/>
      <c r="E3" s="176"/>
      <c r="F3" s="176"/>
      <c r="G3" s="176"/>
      <c r="H3" s="176"/>
      <c r="I3" s="87"/>
      <c r="J3" s="45"/>
      <c r="L3" s="18"/>
      <c r="N3" s="192"/>
    </row>
    <row r="4" spans="1:16" ht="173.45" customHeight="1">
      <c r="A4" s="38"/>
      <c r="B4" s="49" t="s">
        <v>4</v>
      </c>
      <c r="C4" s="66" t="s">
        <v>9</v>
      </c>
      <c r="D4" s="177" t="s">
        <v>32</v>
      </c>
      <c r="E4" s="177"/>
      <c r="F4" s="177"/>
      <c r="G4" s="89" t="s">
        <v>5</v>
      </c>
      <c r="H4" s="89">
        <v>1</v>
      </c>
      <c r="I4" s="88"/>
      <c r="J4" s="56">
        <f>H4*I4</f>
        <v>0</v>
      </c>
      <c r="K4" s="12"/>
      <c r="L4" s="14"/>
      <c r="M4" s="20"/>
      <c r="N4" s="16"/>
      <c r="O4" s="15"/>
      <c r="P4" s="17"/>
    </row>
    <row r="5" spans="1:16" ht="12.6" customHeight="1">
      <c r="A5" s="38"/>
      <c r="B5" s="49"/>
      <c r="C5" s="171" t="s">
        <v>6</v>
      </c>
      <c r="D5" s="172"/>
      <c r="E5" s="172"/>
      <c r="F5" s="172"/>
      <c r="G5" s="172"/>
      <c r="H5" s="172"/>
      <c r="I5" s="89"/>
      <c r="J5" s="57"/>
      <c r="K5" s="11"/>
      <c r="L5" s="14"/>
      <c r="M5" s="15"/>
      <c r="N5" s="16"/>
      <c r="O5" s="15"/>
      <c r="P5" s="17"/>
    </row>
    <row r="6" spans="1:16" ht="252" customHeight="1">
      <c r="A6" s="38"/>
      <c r="B6" s="49" t="s">
        <v>7</v>
      </c>
      <c r="C6" s="66" t="s">
        <v>21</v>
      </c>
      <c r="D6" s="177" t="s">
        <v>36</v>
      </c>
      <c r="E6" s="177"/>
      <c r="F6" s="177"/>
      <c r="G6" s="89" t="s">
        <v>5</v>
      </c>
      <c r="H6" s="89">
        <v>4</v>
      </c>
      <c r="I6" s="88"/>
      <c r="J6" s="56">
        <f>H6*I6</f>
        <v>0</v>
      </c>
      <c r="K6" s="12"/>
      <c r="L6" s="14"/>
      <c r="M6" s="20"/>
      <c r="N6" s="16"/>
      <c r="O6" s="15"/>
      <c r="P6" s="17"/>
    </row>
    <row r="7" spans="1:16" ht="17.45" customHeight="1">
      <c r="A7" s="38"/>
      <c r="B7" s="49"/>
      <c r="C7" s="171" t="s">
        <v>6</v>
      </c>
      <c r="D7" s="172"/>
      <c r="E7" s="172"/>
      <c r="F7" s="172"/>
      <c r="G7" s="172"/>
      <c r="H7" s="172"/>
      <c r="I7" s="89"/>
      <c r="J7" s="57"/>
      <c r="K7" s="11"/>
      <c r="L7" s="14"/>
      <c r="M7" s="15"/>
      <c r="N7" s="16"/>
      <c r="O7" s="15"/>
      <c r="P7" s="17"/>
    </row>
    <row r="8" spans="1:16" ht="111" customHeight="1">
      <c r="A8" s="38"/>
      <c r="B8" s="49" t="s">
        <v>8</v>
      </c>
      <c r="C8" s="66" t="s">
        <v>13</v>
      </c>
      <c r="D8" s="175" t="s">
        <v>37</v>
      </c>
      <c r="E8" s="175"/>
      <c r="F8" s="175"/>
      <c r="G8" s="89" t="s">
        <v>5</v>
      </c>
      <c r="H8" s="89">
        <v>16</v>
      </c>
      <c r="I8" s="88"/>
      <c r="J8" s="56">
        <f>H8*I8</f>
        <v>0</v>
      </c>
      <c r="K8" s="11"/>
      <c r="L8" s="21"/>
      <c r="M8" s="15"/>
      <c r="N8" s="16"/>
      <c r="O8" s="15"/>
      <c r="P8" s="17"/>
    </row>
    <row r="9" spans="1:16" ht="15">
      <c r="A9" s="38"/>
      <c r="B9" s="49"/>
      <c r="C9" s="171" t="s">
        <v>6</v>
      </c>
      <c r="D9" s="172"/>
      <c r="E9" s="172"/>
      <c r="F9" s="172"/>
      <c r="G9" s="172"/>
      <c r="H9" s="172"/>
      <c r="I9" s="89"/>
      <c r="J9" s="58"/>
      <c r="L9" s="19"/>
      <c r="M9" s="15"/>
      <c r="N9" s="16"/>
      <c r="O9" s="15"/>
      <c r="P9" s="17"/>
    </row>
    <row r="10" spans="1:16" ht="194.45" customHeight="1">
      <c r="A10" s="38"/>
      <c r="B10" s="49" t="s">
        <v>19</v>
      </c>
      <c r="C10" s="67" t="s">
        <v>14</v>
      </c>
      <c r="D10" s="175" t="s">
        <v>27</v>
      </c>
      <c r="E10" s="175"/>
      <c r="F10" s="175"/>
      <c r="G10" s="85" t="s">
        <v>5</v>
      </c>
      <c r="H10" s="85">
        <v>1</v>
      </c>
      <c r="I10" s="88"/>
      <c r="J10" s="56">
        <f>H10*I10</f>
        <v>0</v>
      </c>
      <c r="K10" s="13"/>
      <c r="L10" s="14"/>
      <c r="M10" s="15"/>
      <c r="N10" s="16"/>
      <c r="O10" s="15"/>
      <c r="P10" s="17"/>
    </row>
    <row r="11" spans="1:16" ht="16.9" customHeight="1">
      <c r="A11" s="38"/>
      <c r="B11" s="50"/>
      <c r="C11" s="171" t="s">
        <v>6</v>
      </c>
      <c r="D11" s="172"/>
      <c r="E11" s="172"/>
      <c r="F11" s="172"/>
      <c r="G11" s="172"/>
      <c r="H11" s="172"/>
      <c r="I11" s="89"/>
      <c r="J11" s="59"/>
      <c r="K11" s="9"/>
      <c r="L11" s="14"/>
      <c r="M11" s="15"/>
      <c r="N11" s="16"/>
      <c r="O11" s="15"/>
      <c r="P11" s="17"/>
    </row>
    <row r="12" spans="1:16" ht="61.9" customHeight="1">
      <c r="A12" s="38"/>
      <c r="B12" s="49">
        <v>5</v>
      </c>
      <c r="C12" s="67" t="s">
        <v>43</v>
      </c>
      <c r="D12" s="175" t="s">
        <v>102</v>
      </c>
      <c r="E12" s="175"/>
      <c r="F12" s="175"/>
      <c r="G12" s="85" t="s">
        <v>5</v>
      </c>
      <c r="H12" s="85">
        <v>2</v>
      </c>
      <c r="I12" s="88"/>
      <c r="J12" s="56">
        <f>H12*I12</f>
        <v>0</v>
      </c>
      <c r="K12" s="9"/>
      <c r="L12" s="14"/>
      <c r="M12" s="15"/>
      <c r="N12" s="16"/>
      <c r="O12" s="15"/>
      <c r="P12" s="17"/>
    </row>
    <row r="13" spans="1:16" ht="16.9" customHeight="1">
      <c r="A13" s="38"/>
      <c r="B13" s="50"/>
      <c r="C13" s="173" t="s">
        <v>6</v>
      </c>
      <c r="D13" s="172"/>
      <c r="E13" s="172"/>
      <c r="F13" s="172"/>
      <c r="G13" s="174"/>
      <c r="H13" s="174"/>
      <c r="I13" s="89"/>
      <c r="J13" s="59"/>
      <c r="K13" s="9"/>
      <c r="L13" s="14"/>
      <c r="M13" s="15"/>
      <c r="N13" s="16"/>
      <c r="O13" s="15"/>
      <c r="P13" s="17"/>
    </row>
    <row r="14" spans="1:10" ht="16.9" customHeight="1">
      <c r="A14" s="38"/>
      <c r="B14" s="51">
        <v>6</v>
      </c>
      <c r="C14" s="46" t="s">
        <v>44</v>
      </c>
      <c r="D14" s="154" t="s">
        <v>122</v>
      </c>
      <c r="E14" s="155"/>
      <c r="F14" s="156"/>
      <c r="G14" s="47" t="s">
        <v>5</v>
      </c>
      <c r="H14" s="54">
        <v>8</v>
      </c>
      <c r="I14" s="88"/>
      <c r="J14" s="56">
        <f>H14*I14</f>
        <v>0</v>
      </c>
    </row>
    <row r="15" spans="1:16" ht="16.9" customHeight="1">
      <c r="A15" s="38"/>
      <c r="B15" s="51">
        <v>7</v>
      </c>
      <c r="C15" s="46" t="s">
        <v>44</v>
      </c>
      <c r="D15" s="154" t="s">
        <v>123</v>
      </c>
      <c r="E15" s="155"/>
      <c r="F15" s="156"/>
      <c r="G15" s="48" t="s">
        <v>5</v>
      </c>
      <c r="H15" s="55">
        <v>8</v>
      </c>
      <c r="I15" s="88"/>
      <c r="J15" s="56">
        <f>H15*I15</f>
        <v>0</v>
      </c>
      <c r="K15" s="9"/>
      <c r="L15" s="14"/>
      <c r="M15" s="15"/>
      <c r="N15" s="16"/>
      <c r="O15" s="15"/>
      <c r="P15" s="17"/>
    </row>
    <row r="16" spans="1:16" ht="16.9" customHeight="1">
      <c r="A16" s="38"/>
      <c r="B16" s="162">
        <v>8</v>
      </c>
      <c r="C16" s="163" t="s">
        <v>45</v>
      </c>
      <c r="D16" s="159" t="s">
        <v>46</v>
      </c>
      <c r="E16" s="159"/>
      <c r="F16" s="159"/>
      <c r="G16" s="166" t="s">
        <v>5</v>
      </c>
      <c r="H16" s="169">
        <v>4</v>
      </c>
      <c r="I16" s="157"/>
      <c r="J16" s="158">
        <f>H16*I16</f>
        <v>0</v>
      </c>
      <c r="K16" s="9"/>
      <c r="L16" s="14"/>
      <c r="M16" s="15"/>
      <c r="N16" s="16"/>
      <c r="O16" s="15"/>
      <c r="P16" s="17"/>
    </row>
    <row r="17" spans="1:16" ht="16.9" customHeight="1">
      <c r="A17" s="38"/>
      <c r="B17" s="162"/>
      <c r="C17" s="164"/>
      <c r="D17" s="160"/>
      <c r="E17" s="160"/>
      <c r="F17" s="160"/>
      <c r="G17" s="167"/>
      <c r="H17" s="170"/>
      <c r="I17" s="157"/>
      <c r="J17" s="158"/>
      <c r="K17" s="9"/>
      <c r="L17" s="14"/>
      <c r="M17" s="15"/>
      <c r="N17" s="16"/>
      <c r="O17" s="15"/>
      <c r="P17" s="17"/>
    </row>
    <row r="18" spans="1:16" ht="13.9" customHeight="1">
      <c r="A18" s="38"/>
      <c r="B18" s="162"/>
      <c r="C18" s="164"/>
      <c r="D18" s="160"/>
      <c r="E18" s="160"/>
      <c r="F18" s="160"/>
      <c r="G18" s="167"/>
      <c r="H18" s="170"/>
      <c r="I18" s="157"/>
      <c r="J18" s="158"/>
      <c r="K18" s="9"/>
      <c r="L18" s="14"/>
      <c r="M18" s="15"/>
      <c r="N18" s="16"/>
      <c r="O18" s="15"/>
      <c r="P18" s="17"/>
    </row>
    <row r="19" spans="1:16" ht="5.45" customHeight="1" hidden="1">
      <c r="A19" s="38"/>
      <c r="B19" s="162"/>
      <c r="C19" s="165"/>
      <c r="D19" s="161"/>
      <c r="E19" s="161"/>
      <c r="F19" s="161"/>
      <c r="G19" s="168"/>
      <c r="H19" s="168"/>
      <c r="I19" s="86"/>
      <c r="J19" s="9"/>
      <c r="K19" s="9"/>
      <c r="L19" s="14"/>
      <c r="M19" s="15"/>
      <c r="N19" s="16"/>
      <c r="O19" s="15"/>
      <c r="P19" s="17"/>
    </row>
    <row r="20" spans="2:8" ht="15" customHeight="1">
      <c r="B20" s="31"/>
      <c r="C20" s="1"/>
      <c r="D20" s="1"/>
      <c r="E20" s="1"/>
      <c r="F20" s="1"/>
      <c r="G20" s="1"/>
      <c r="H20" s="1"/>
    </row>
    <row r="21" spans="2:8" ht="15.75">
      <c r="B21" s="32"/>
      <c r="C21" s="3"/>
      <c r="D21" s="3"/>
      <c r="E21" s="3"/>
      <c r="F21" s="3"/>
      <c r="G21" s="3"/>
      <c r="H21" s="3"/>
    </row>
    <row r="23" spans="3:10" ht="18.75">
      <c r="C23" s="42" t="s">
        <v>99</v>
      </c>
      <c r="J23" s="80">
        <f>SUM(J4:J22)</f>
        <v>0</v>
      </c>
    </row>
    <row r="24" spans="3:10" ht="18.75">
      <c r="C24" s="42" t="s">
        <v>100</v>
      </c>
      <c r="J24" s="80">
        <f>J23*0.21</f>
        <v>0</v>
      </c>
    </row>
    <row r="25" spans="3:10" ht="18.75">
      <c r="C25" s="42" t="s">
        <v>101</v>
      </c>
      <c r="J25" s="80">
        <f>SUM(J23:J24)</f>
        <v>0</v>
      </c>
    </row>
  </sheetData>
  <sheetProtection algorithmName="SHA-512" hashValue="/f1iP4zyHS6gbsBl5uLFFVZjaTnT8vuicw3Bv1QLKSJGLwBldvf2fkdeCbVFcKZbROJnASbJv5lL5BatQbd/UQ==" saltValue="PmPix16CWlGs5YvaIfI2rg==" spinCount="100000" sheet="1" objects="1" scenarios="1"/>
  <protectedRanges>
    <protectedRange sqref="I4 I6 I16 I15 I14 I12 I10 I8" name="Oblast1"/>
  </protectedRanges>
  <mergeCells count="21">
    <mergeCell ref="C5:H5"/>
    <mergeCell ref="D12:F12"/>
    <mergeCell ref="D2:F2"/>
    <mergeCell ref="B3:H3"/>
    <mergeCell ref="D4:F4"/>
    <mergeCell ref="D6:F6"/>
    <mergeCell ref="C7:H7"/>
    <mergeCell ref="D8:F8"/>
    <mergeCell ref="C9:H9"/>
    <mergeCell ref="D10:F10"/>
    <mergeCell ref="B16:B19"/>
    <mergeCell ref="C16:C19"/>
    <mergeCell ref="G16:G19"/>
    <mergeCell ref="H16:H19"/>
    <mergeCell ref="C11:H11"/>
    <mergeCell ref="C13:H13"/>
    <mergeCell ref="D14:F14"/>
    <mergeCell ref="D15:F15"/>
    <mergeCell ref="I16:I18"/>
    <mergeCell ref="J16:J18"/>
    <mergeCell ref="D16:F19"/>
  </mergeCells>
  <printOptions/>
  <pageMargins left="0.7" right="0.7" top="0.75" bottom="0.75" header="0.3" footer="0.3"/>
  <pageSetup fitToHeight="0"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95" zoomScaleNormal="95" workbookViewId="0" topLeftCell="A1">
      <selection activeCell="I3" sqref="I3"/>
    </sheetView>
  </sheetViews>
  <sheetFormatPr defaultColWidth="9.140625" defaultRowHeight="15"/>
  <cols>
    <col min="1" max="1" width="9.140625" style="22" customWidth="1"/>
    <col min="2" max="2" width="5.00390625" style="25" customWidth="1"/>
    <col min="3" max="3" width="17.7109375" style="22" customWidth="1"/>
    <col min="4" max="4" width="14.28125" style="22" customWidth="1"/>
    <col min="5" max="5" width="12.28125" style="22" customWidth="1"/>
    <col min="6" max="6" width="41.00390625" style="22" customWidth="1"/>
    <col min="7" max="7" width="9.28125" style="22" customWidth="1"/>
    <col min="8" max="8" width="9.140625" style="22" customWidth="1"/>
    <col min="9" max="9" width="9.140625" style="84" customWidth="1"/>
    <col min="10" max="10" width="19.140625" style="22" customWidth="1"/>
    <col min="11" max="11" width="9.140625" style="22" customWidth="1"/>
    <col min="12" max="12" width="12.28125" style="22" bestFit="1" customWidth="1"/>
    <col min="13" max="13" width="9.140625" style="22" customWidth="1"/>
    <col min="14" max="14" width="16.140625" style="22" customWidth="1"/>
    <col min="15" max="15" width="9.140625" style="22" customWidth="1"/>
    <col min="16" max="16" width="16.00390625" style="22" customWidth="1"/>
    <col min="17" max="16384" width="9.140625" style="22" customWidth="1"/>
  </cols>
  <sheetData>
    <row r="1" spans="1:10" ht="30">
      <c r="A1" s="44"/>
      <c r="B1" s="10" t="s">
        <v>0</v>
      </c>
      <c r="C1" s="10" t="s">
        <v>10</v>
      </c>
      <c r="D1" s="130" t="s">
        <v>1</v>
      </c>
      <c r="E1" s="131"/>
      <c r="F1" s="132"/>
      <c r="G1" s="10" t="s">
        <v>2</v>
      </c>
      <c r="H1" s="10" t="s">
        <v>3</v>
      </c>
      <c r="I1" s="40" t="s">
        <v>97</v>
      </c>
      <c r="J1" s="39" t="s">
        <v>98</v>
      </c>
    </row>
    <row r="2" spans="2:14" ht="23.25">
      <c r="B2" s="181" t="s">
        <v>26</v>
      </c>
      <c r="C2" s="181"/>
      <c r="D2" s="181"/>
      <c r="E2" s="181"/>
      <c r="F2" s="181"/>
      <c r="G2" s="182"/>
      <c r="H2" s="182"/>
      <c r="I2" s="90"/>
      <c r="J2" s="41"/>
      <c r="L2" s="18"/>
      <c r="N2" s="192"/>
    </row>
    <row r="3" spans="2:16" ht="153.75" customHeight="1">
      <c r="B3" s="27" t="s">
        <v>4</v>
      </c>
      <c r="C3" s="62" t="s">
        <v>38</v>
      </c>
      <c r="D3" s="133" t="s">
        <v>31</v>
      </c>
      <c r="E3" s="133"/>
      <c r="F3" s="133"/>
      <c r="G3" s="27" t="s">
        <v>5</v>
      </c>
      <c r="H3" s="27">
        <v>1</v>
      </c>
      <c r="I3" s="91"/>
      <c r="J3" s="60">
        <f>H3*I3</f>
        <v>0</v>
      </c>
      <c r="K3" s="12"/>
      <c r="L3" s="14"/>
      <c r="M3" s="20"/>
      <c r="N3" s="16"/>
      <c r="O3" s="15"/>
      <c r="P3" s="17"/>
    </row>
    <row r="4" spans="2:16" ht="12.6" customHeight="1">
      <c r="B4" s="36"/>
      <c r="C4" s="129" t="s">
        <v>6</v>
      </c>
      <c r="D4" s="120"/>
      <c r="E4" s="120"/>
      <c r="F4" s="120"/>
      <c r="G4" s="120"/>
      <c r="H4" s="120"/>
      <c r="J4" s="11"/>
      <c r="K4" s="11"/>
      <c r="L4" s="14"/>
      <c r="M4" s="15"/>
      <c r="N4" s="16"/>
      <c r="O4" s="15"/>
      <c r="P4" s="17"/>
    </row>
    <row r="5" spans="2:16" ht="279" customHeight="1">
      <c r="B5" s="27" t="s">
        <v>7</v>
      </c>
      <c r="C5" s="62" t="s">
        <v>22</v>
      </c>
      <c r="D5" s="133" t="s">
        <v>23</v>
      </c>
      <c r="E5" s="133"/>
      <c r="F5" s="133"/>
      <c r="G5" s="27" t="s">
        <v>5</v>
      </c>
      <c r="H5" s="27">
        <v>10</v>
      </c>
      <c r="I5" s="91"/>
      <c r="J5" s="60">
        <f>H5*I5</f>
        <v>0</v>
      </c>
      <c r="K5" s="12"/>
      <c r="L5" s="14"/>
      <c r="M5" s="20"/>
      <c r="N5" s="16"/>
      <c r="O5" s="15"/>
      <c r="P5" s="17"/>
    </row>
    <row r="6" spans="2:16" ht="17.45" customHeight="1">
      <c r="B6" s="37"/>
      <c r="C6" s="129" t="s">
        <v>6</v>
      </c>
      <c r="D6" s="120"/>
      <c r="E6" s="120"/>
      <c r="F6" s="120"/>
      <c r="G6" s="120"/>
      <c r="H6" s="120"/>
      <c r="J6" s="11"/>
      <c r="K6" s="11"/>
      <c r="L6" s="14"/>
      <c r="M6" s="15"/>
      <c r="N6" s="16"/>
      <c r="O6" s="15"/>
      <c r="P6" s="17"/>
    </row>
    <row r="7" spans="2:16" ht="204" customHeight="1">
      <c r="B7" s="26" t="s">
        <v>8</v>
      </c>
      <c r="C7" s="11" t="s">
        <v>24</v>
      </c>
      <c r="D7" s="122" t="s">
        <v>29</v>
      </c>
      <c r="E7" s="122"/>
      <c r="F7" s="122"/>
      <c r="G7" s="27" t="s">
        <v>5</v>
      </c>
      <c r="H7" s="27">
        <v>1</v>
      </c>
      <c r="I7" s="91"/>
      <c r="J7" s="60">
        <f>H7*I7</f>
        <v>0</v>
      </c>
      <c r="K7" s="11"/>
      <c r="L7" s="21"/>
      <c r="M7" s="15"/>
      <c r="N7" s="16"/>
      <c r="O7" s="15"/>
      <c r="P7" s="17"/>
    </row>
    <row r="8" spans="2:16" ht="15">
      <c r="B8" s="28"/>
      <c r="C8" s="120" t="s">
        <v>6</v>
      </c>
      <c r="D8" s="120"/>
      <c r="E8" s="120"/>
      <c r="F8" s="120"/>
      <c r="G8" s="120"/>
      <c r="H8" s="120"/>
      <c r="J8" s="2"/>
      <c r="L8" s="19"/>
      <c r="M8" s="15"/>
      <c r="N8" s="16"/>
      <c r="O8" s="15"/>
      <c r="P8" s="17"/>
    </row>
    <row r="9" spans="2:10" ht="204" customHeight="1">
      <c r="B9" s="27">
        <v>4</v>
      </c>
      <c r="C9" s="62" t="s">
        <v>39</v>
      </c>
      <c r="D9" s="135" t="s">
        <v>40</v>
      </c>
      <c r="E9" s="135"/>
      <c r="F9" s="135"/>
      <c r="G9" s="27" t="s">
        <v>5</v>
      </c>
      <c r="H9" s="27">
        <v>1</v>
      </c>
      <c r="I9" s="91"/>
      <c r="J9" s="60">
        <f>H9*I9</f>
        <v>0</v>
      </c>
    </row>
    <row r="10" spans="2:8" ht="15.75">
      <c r="B10" s="63"/>
      <c r="C10" s="120" t="s">
        <v>6</v>
      </c>
      <c r="D10" s="120"/>
      <c r="E10" s="120"/>
      <c r="F10" s="120"/>
      <c r="G10" s="120"/>
      <c r="H10" s="120"/>
    </row>
    <row r="11" spans="2:10" ht="15">
      <c r="B11" s="179">
        <v>5</v>
      </c>
      <c r="C11" s="179" t="s">
        <v>41</v>
      </c>
      <c r="D11" s="101" t="s">
        <v>42</v>
      </c>
      <c r="E11" s="179"/>
      <c r="F11" s="179"/>
      <c r="G11" s="179" t="s">
        <v>5</v>
      </c>
      <c r="H11" s="179">
        <v>1</v>
      </c>
      <c r="I11" s="102"/>
      <c r="J11" s="178">
        <f>H11*I11</f>
        <v>0</v>
      </c>
    </row>
    <row r="12" spans="2:10" ht="15">
      <c r="B12" s="179"/>
      <c r="C12" s="179"/>
      <c r="D12" s="179"/>
      <c r="E12" s="179"/>
      <c r="F12" s="179"/>
      <c r="G12" s="179"/>
      <c r="H12" s="179"/>
      <c r="I12" s="102"/>
      <c r="J12" s="178"/>
    </row>
    <row r="13" spans="2:10" ht="15">
      <c r="B13" s="179"/>
      <c r="C13" s="179"/>
      <c r="D13" s="179"/>
      <c r="E13" s="179"/>
      <c r="F13" s="179"/>
      <c r="G13" s="179"/>
      <c r="H13" s="179"/>
      <c r="I13" s="102"/>
      <c r="J13" s="178"/>
    </row>
    <row r="14" spans="2:10" ht="15">
      <c r="B14" s="34"/>
      <c r="C14" s="180" t="s">
        <v>6</v>
      </c>
      <c r="D14" s="180"/>
      <c r="E14" s="180"/>
      <c r="F14" s="180"/>
      <c r="G14" s="180"/>
      <c r="H14" s="180"/>
      <c r="I14" s="27"/>
      <c r="J14" s="61"/>
    </row>
    <row r="16" spans="3:10" ht="18.75">
      <c r="C16" s="42" t="s">
        <v>99</v>
      </c>
      <c r="J16" s="80">
        <f>SUM(J3:J15)</f>
        <v>0</v>
      </c>
    </row>
    <row r="17" spans="3:10" ht="18.75">
      <c r="C17" s="42" t="s">
        <v>100</v>
      </c>
      <c r="J17" s="80">
        <f>J16*0.21</f>
        <v>0</v>
      </c>
    </row>
    <row r="18" spans="3:10" ht="18.75">
      <c r="C18" s="42" t="s">
        <v>101</v>
      </c>
      <c r="J18" s="80">
        <f>SUM(J16:J17)</f>
        <v>0</v>
      </c>
    </row>
  </sheetData>
  <sheetProtection algorithmName="SHA-512" hashValue="oBbnhAqyN3nbmoDKgNnCMuSAP16FHNwOA/w7xJjMghDf8tSTu9a9v6rcy2cqUU94rol9t7JTAD/cbX7tjTuwvA==" saltValue="dQ55qmiDE/AXQ/HUB2Zs7Q==" spinCount="100000" sheet="1" objects="1" scenarios="1"/>
  <protectedRanges>
    <protectedRange sqref="I3 I5 I7 I9 I11" name="Oblast1"/>
  </protectedRanges>
  <mergeCells count="18">
    <mergeCell ref="C4:H4"/>
    <mergeCell ref="D1:F1"/>
    <mergeCell ref="B2:H2"/>
    <mergeCell ref="D3:F3"/>
    <mergeCell ref="I11:I13"/>
    <mergeCell ref="J11:J13"/>
    <mergeCell ref="B11:B13"/>
    <mergeCell ref="C14:H14"/>
    <mergeCell ref="D5:F5"/>
    <mergeCell ref="C6:H6"/>
    <mergeCell ref="D7:F7"/>
    <mergeCell ref="C8:H8"/>
    <mergeCell ref="D9:F9"/>
    <mergeCell ref="C10:H10"/>
    <mergeCell ref="D11:F13"/>
    <mergeCell ref="G11:G13"/>
    <mergeCell ref="H11:H13"/>
    <mergeCell ref="C11:C13"/>
  </mergeCells>
  <printOptions/>
  <pageMargins left="0.7" right="0.7" top="0.75" bottom="0.75" header="0.3" footer="0.3"/>
  <pageSetup fitToHeight="0"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topLeftCell="A1">
      <selection activeCell="I4" sqref="I4"/>
    </sheetView>
  </sheetViews>
  <sheetFormatPr defaultColWidth="9.140625" defaultRowHeight="15"/>
  <cols>
    <col min="1" max="1" width="3.140625" style="0" customWidth="1"/>
    <col min="2" max="2" width="5.00390625" style="84" customWidth="1"/>
    <col min="3" max="3" width="36.140625" style="84" customWidth="1"/>
    <col min="6" max="6" width="35.8515625" style="0" customWidth="1"/>
    <col min="7" max="9" width="9.140625" style="84" customWidth="1"/>
    <col min="10" max="10" width="13.140625" style="84" customWidth="1"/>
  </cols>
  <sheetData>
    <row r="1" spans="2:10" s="22" customFormat="1" ht="16.9" customHeight="1">
      <c r="B1" s="5"/>
      <c r="C1" s="5"/>
      <c r="D1" s="5"/>
      <c r="E1" s="5"/>
      <c r="F1" s="5"/>
      <c r="G1" s="5"/>
      <c r="H1" s="5"/>
      <c r="I1" s="84"/>
      <c r="J1" s="84"/>
    </row>
    <row r="2" spans="1:10" s="22" customFormat="1" ht="30">
      <c r="A2" s="44"/>
      <c r="B2" s="10" t="s">
        <v>0</v>
      </c>
      <c r="C2" s="10" t="s">
        <v>10</v>
      </c>
      <c r="D2" s="130" t="s">
        <v>1</v>
      </c>
      <c r="E2" s="131"/>
      <c r="F2" s="132"/>
      <c r="G2" s="10" t="s">
        <v>2</v>
      </c>
      <c r="H2" s="10" t="s">
        <v>3</v>
      </c>
      <c r="I2" s="40" t="s">
        <v>97</v>
      </c>
      <c r="J2" s="39" t="s">
        <v>98</v>
      </c>
    </row>
    <row r="3" spans="2:14" s="22" customFormat="1" ht="23.25">
      <c r="B3" s="182" t="s">
        <v>61</v>
      </c>
      <c r="C3" s="182"/>
      <c r="D3" s="182"/>
      <c r="E3" s="182"/>
      <c r="F3" s="182"/>
      <c r="G3" s="182"/>
      <c r="H3" s="182"/>
      <c r="I3" s="90"/>
      <c r="J3" s="92"/>
      <c r="L3" s="18"/>
      <c r="N3" s="192"/>
    </row>
    <row r="4" spans="2:10" ht="182.25" customHeight="1">
      <c r="B4" s="89">
        <v>1</v>
      </c>
      <c r="C4" s="89" t="s">
        <v>62</v>
      </c>
      <c r="D4" s="189" t="s">
        <v>109</v>
      </c>
      <c r="E4" s="189"/>
      <c r="F4" s="189"/>
      <c r="G4" s="89" t="s">
        <v>5</v>
      </c>
      <c r="H4" s="89">
        <v>2</v>
      </c>
      <c r="I4" s="88"/>
      <c r="J4" s="89">
        <f>H4*I4</f>
        <v>0</v>
      </c>
    </row>
    <row r="5" spans="2:10" ht="15">
      <c r="B5" s="89"/>
      <c r="C5" s="180" t="s">
        <v>6</v>
      </c>
      <c r="D5" s="180"/>
      <c r="E5" s="180"/>
      <c r="F5" s="180"/>
      <c r="G5" s="180"/>
      <c r="H5" s="180"/>
      <c r="I5" s="89"/>
      <c r="J5" s="89"/>
    </row>
    <row r="6" spans="2:10" ht="76.15" customHeight="1">
      <c r="B6" s="89">
        <v>2</v>
      </c>
      <c r="C6" s="89" t="s">
        <v>63</v>
      </c>
      <c r="D6" s="190" t="s">
        <v>64</v>
      </c>
      <c r="E6" s="190"/>
      <c r="F6" s="190"/>
      <c r="G6" s="89" t="s">
        <v>5</v>
      </c>
      <c r="H6" s="89">
        <v>1</v>
      </c>
      <c r="I6" s="88"/>
      <c r="J6" s="89">
        <f>H6*I6</f>
        <v>0</v>
      </c>
    </row>
    <row r="7" spans="2:10" ht="15">
      <c r="B7" s="89"/>
      <c r="C7" s="183"/>
      <c r="D7" s="184"/>
      <c r="E7" s="184"/>
      <c r="F7" s="185"/>
      <c r="G7" s="89"/>
      <c r="H7" s="89"/>
      <c r="I7" s="89"/>
      <c r="J7" s="89"/>
    </row>
    <row r="8" spans="2:10" ht="49.9" customHeight="1">
      <c r="B8" s="89">
        <v>3</v>
      </c>
      <c r="C8" s="89" t="s">
        <v>65</v>
      </c>
      <c r="D8" s="189" t="s">
        <v>66</v>
      </c>
      <c r="E8" s="189"/>
      <c r="F8" s="189"/>
      <c r="G8" s="89" t="s">
        <v>5</v>
      </c>
      <c r="H8" s="89">
        <v>3</v>
      </c>
      <c r="I8" s="88"/>
      <c r="J8" s="89">
        <f>H8*I8</f>
        <v>0</v>
      </c>
    </row>
    <row r="9" spans="2:10" ht="15">
      <c r="B9" s="89"/>
      <c r="C9" s="180" t="s">
        <v>6</v>
      </c>
      <c r="D9" s="180"/>
      <c r="E9" s="180"/>
      <c r="F9" s="180"/>
      <c r="G9" s="180"/>
      <c r="H9" s="180"/>
      <c r="I9" s="89"/>
      <c r="J9" s="89"/>
    </row>
    <row r="10" spans="2:10" ht="43.15" customHeight="1">
      <c r="B10" s="89">
        <v>4</v>
      </c>
      <c r="C10" s="66" t="s">
        <v>67</v>
      </c>
      <c r="D10" s="189" t="s">
        <v>68</v>
      </c>
      <c r="E10" s="189"/>
      <c r="F10" s="189"/>
      <c r="G10" s="89" t="s">
        <v>5</v>
      </c>
      <c r="H10" s="89">
        <v>2</v>
      </c>
      <c r="I10" s="88"/>
      <c r="J10" s="89">
        <f>H10*I10</f>
        <v>0</v>
      </c>
    </row>
    <row r="11" spans="2:10" ht="15">
      <c r="B11" s="89"/>
      <c r="C11" s="180" t="s">
        <v>6</v>
      </c>
      <c r="D11" s="180"/>
      <c r="E11" s="180"/>
      <c r="F11" s="180"/>
      <c r="G11" s="180"/>
      <c r="H11" s="180"/>
      <c r="I11" s="89"/>
      <c r="J11" s="89"/>
    </row>
    <row r="12" spans="2:10" ht="45">
      <c r="B12" s="89">
        <v>5</v>
      </c>
      <c r="C12" s="66" t="s">
        <v>69</v>
      </c>
      <c r="D12" s="189" t="s">
        <v>70</v>
      </c>
      <c r="E12" s="189"/>
      <c r="F12" s="189"/>
      <c r="G12" s="89" t="s">
        <v>5</v>
      </c>
      <c r="H12" s="89">
        <v>10</v>
      </c>
      <c r="I12" s="88"/>
      <c r="J12" s="89">
        <f>H12*I12</f>
        <v>0</v>
      </c>
    </row>
    <row r="13" spans="2:10" ht="15">
      <c r="B13" s="89"/>
      <c r="C13" s="180" t="s">
        <v>6</v>
      </c>
      <c r="D13" s="180"/>
      <c r="E13" s="180"/>
      <c r="F13" s="180"/>
      <c r="G13" s="180"/>
      <c r="H13" s="180"/>
      <c r="I13" s="89"/>
      <c r="J13" s="89"/>
    </row>
    <row r="14" spans="2:10" ht="72" customHeight="1">
      <c r="B14" s="89">
        <v>6</v>
      </c>
      <c r="C14" s="66" t="s">
        <v>71</v>
      </c>
      <c r="D14" s="190" t="s">
        <v>72</v>
      </c>
      <c r="E14" s="190"/>
      <c r="F14" s="190"/>
      <c r="G14" s="89" t="s">
        <v>5</v>
      </c>
      <c r="H14" s="89">
        <v>2</v>
      </c>
      <c r="I14" s="88"/>
      <c r="J14" s="89">
        <f>H14*I14</f>
        <v>0</v>
      </c>
    </row>
    <row r="15" spans="2:10" ht="15">
      <c r="B15" s="89"/>
      <c r="C15" s="183"/>
      <c r="D15" s="184"/>
      <c r="E15" s="184"/>
      <c r="F15" s="185"/>
      <c r="G15" s="89"/>
      <c r="H15" s="89"/>
      <c r="I15" s="89"/>
      <c r="J15" s="89"/>
    </row>
    <row r="16" spans="2:10" ht="61.15" customHeight="1">
      <c r="B16" s="89">
        <v>7</v>
      </c>
      <c r="C16" s="89" t="s">
        <v>73</v>
      </c>
      <c r="D16" s="189" t="s">
        <v>74</v>
      </c>
      <c r="E16" s="189"/>
      <c r="F16" s="189"/>
      <c r="G16" s="89" t="s">
        <v>5</v>
      </c>
      <c r="H16" s="89">
        <v>2</v>
      </c>
      <c r="I16" s="88"/>
      <c r="J16" s="89">
        <f>H16*I16</f>
        <v>0</v>
      </c>
    </row>
    <row r="17" spans="2:10" ht="15">
      <c r="B17" s="89"/>
      <c r="C17" s="180" t="s">
        <v>6</v>
      </c>
      <c r="D17" s="180"/>
      <c r="E17" s="180"/>
      <c r="F17" s="180"/>
      <c r="G17" s="180"/>
      <c r="H17" s="180"/>
      <c r="I17" s="89"/>
      <c r="J17" s="89"/>
    </row>
    <row r="18" spans="2:10" ht="90" customHeight="1">
      <c r="B18" s="89">
        <v>8</v>
      </c>
      <c r="C18" s="89" t="s">
        <v>75</v>
      </c>
      <c r="D18" s="189" t="s">
        <v>76</v>
      </c>
      <c r="E18" s="189"/>
      <c r="F18" s="189"/>
      <c r="G18" s="89" t="s">
        <v>5</v>
      </c>
      <c r="H18" s="89">
        <v>4</v>
      </c>
      <c r="I18" s="88"/>
      <c r="J18" s="89">
        <f>H18*I18</f>
        <v>0</v>
      </c>
    </row>
    <row r="19" spans="2:10" ht="15">
      <c r="B19" s="89"/>
      <c r="C19" s="180" t="s">
        <v>6</v>
      </c>
      <c r="D19" s="180"/>
      <c r="E19" s="180"/>
      <c r="F19" s="180"/>
      <c r="G19" s="180"/>
      <c r="H19" s="180"/>
      <c r="I19" s="89"/>
      <c r="J19" s="89"/>
    </row>
    <row r="20" spans="2:10" ht="52.15" customHeight="1">
      <c r="B20" s="89">
        <v>9</v>
      </c>
      <c r="C20" s="89" t="s">
        <v>77</v>
      </c>
      <c r="D20" s="191" t="s">
        <v>78</v>
      </c>
      <c r="E20" s="191"/>
      <c r="F20" s="191"/>
      <c r="G20" s="89" t="s">
        <v>5</v>
      </c>
      <c r="H20" s="89">
        <v>1</v>
      </c>
      <c r="I20" s="88"/>
      <c r="J20" s="89">
        <f>H20*I20</f>
        <v>0</v>
      </c>
    </row>
    <row r="21" spans="2:10" ht="15">
      <c r="B21" s="89"/>
      <c r="C21" s="180" t="s">
        <v>6</v>
      </c>
      <c r="D21" s="180"/>
      <c r="E21" s="180"/>
      <c r="F21" s="180"/>
      <c r="G21" s="180"/>
      <c r="H21" s="180"/>
      <c r="I21" s="89"/>
      <c r="J21" s="89"/>
    </row>
    <row r="22" spans="2:10" ht="73.15" customHeight="1">
      <c r="B22" s="89">
        <v>10</v>
      </c>
      <c r="C22" s="89" t="s">
        <v>79</v>
      </c>
      <c r="D22" s="189" t="s">
        <v>106</v>
      </c>
      <c r="E22" s="189"/>
      <c r="F22" s="189"/>
      <c r="G22" s="89" t="s">
        <v>5</v>
      </c>
      <c r="H22" s="89">
        <v>1</v>
      </c>
      <c r="I22" s="88"/>
      <c r="J22" s="89">
        <f>H22*I22</f>
        <v>0</v>
      </c>
    </row>
    <row r="23" spans="2:10" ht="15">
      <c r="B23" s="89"/>
      <c r="C23" s="180" t="s">
        <v>6</v>
      </c>
      <c r="D23" s="180"/>
      <c r="E23" s="180"/>
      <c r="F23" s="180"/>
      <c r="G23" s="180"/>
      <c r="H23" s="180"/>
      <c r="I23" s="89"/>
      <c r="J23" s="89"/>
    </row>
    <row r="24" spans="2:10" ht="73.9" customHeight="1">
      <c r="B24" s="89">
        <v>11</v>
      </c>
      <c r="C24" s="89" t="s">
        <v>80</v>
      </c>
      <c r="D24" s="189" t="s">
        <v>107</v>
      </c>
      <c r="E24" s="189"/>
      <c r="F24" s="189"/>
      <c r="G24" s="89" t="s">
        <v>5</v>
      </c>
      <c r="H24" s="89">
        <v>1</v>
      </c>
      <c r="I24" s="88"/>
      <c r="J24" s="89">
        <f>H24*I24</f>
        <v>0</v>
      </c>
    </row>
    <row r="25" spans="2:10" ht="15">
      <c r="B25" s="89"/>
      <c r="C25" s="180" t="s">
        <v>6</v>
      </c>
      <c r="D25" s="180"/>
      <c r="E25" s="180"/>
      <c r="F25" s="180"/>
      <c r="G25" s="180"/>
      <c r="H25" s="180"/>
      <c r="I25" s="89"/>
      <c r="J25" s="89"/>
    </row>
    <row r="26" spans="2:10" ht="75" customHeight="1">
      <c r="B26" s="89">
        <v>12</v>
      </c>
      <c r="C26" s="89" t="s">
        <v>80</v>
      </c>
      <c r="D26" s="186" t="s">
        <v>81</v>
      </c>
      <c r="E26" s="186"/>
      <c r="F26" s="186"/>
      <c r="G26" s="89" t="s">
        <v>5</v>
      </c>
      <c r="H26" s="89">
        <v>1</v>
      </c>
      <c r="I26" s="88"/>
      <c r="J26" s="89">
        <f>H26*I26</f>
        <v>0</v>
      </c>
    </row>
    <row r="27" spans="2:10" ht="15">
      <c r="B27" s="89"/>
      <c r="C27" s="180" t="s">
        <v>6</v>
      </c>
      <c r="D27" s="180"/>
      <c r="E27" s="180"/>
      <c r="F27" s="180"/>
      <c r="G27" s="180"/>
      <c r="H27" s="180"/>
      <c r="I27" s="89"/>
      <c r="J27" s="89"/>
    </row>
    <row r="28" spans="2:10" ht="138.75" customHeight="1">
      <c r="B28" s="89">
        <v>13</v>
      </c>
      <c r="C28" s="85" t="s">
        <v>82</v>
      </c>
      <c r="D28" s="187" t="s">
        <v>108</v>
      </c>
      <c r="E28" s="187"/>
      <c r="F28" s="187"/>
      <c r="G28" s="89" t="s">
        <v>5</v>
      </c>
      <c r="H28" s="89">
        <v>1</v>
      </c>
      <c r="I28" s="88"/>
      <c r="J28" s="89">
        <f>H28*I28</f>
        <v>0</v>
      </c>
    </row>
    <row r="29" spans="2:10" ht="15">
      <c r="B29" s="89"/>
      <c r="C29" s="180" t="s">
        <v>6</v>
      </c>
      <c r="D29" s="180"/>
      <c r="E29" s="180"/>
      <c r="F29" s="180"/>
      <c r="G29" s="180"/>
      <c r="H29" s="180"/>
      <c r="I29" s="89"/>
      <c r="J29" s="89"/>
    </row>
    <row r="30" spans="2:10" ht="15">
      <c r="B30" s="89">
        <v>14</v>
      </c>
      <c r="C30" s="89" t="s">
        <v>83</v>
      </c>
      <c r="D30" s="188" t="s">
        <v>84</v>
      </c>
      <c r="E30" s="188"/>
      <c r="F30" s="188"/>
      <c r="G30" s="89" t="s">
        <v>5</v>
      </c>
      <c r="H30" s="89">
        <v>1</v>
      </c>
      <c r="I30" s="88"/>
      <c r="J30" s="89">
        <f>H30*I30</f>
        <v>0</v>
      </c>
    </row>
    <row r="31" spans="2:10" ht="15">
      <c r="B31" s="89"/>
      <c r="C31" s="183"/>
      <c r="D31" s="184"/>
      <c r="E31" s="184"/>
      <c r="F31" s="185"/>
      <c r="G31" s="89"/>
      <c r="H31" s="89"/>
      <c r="I31" s="89"/>
      <c r="J31" s="89"/>
    </row>
    <row r="32" spans="2:10" ht="30.6" customHeight="1">
      <c r="B32" s="89">
        <v>15</v>
      </c>
      <c r="C32" s="89" t="s">
        <v>85</v>
      </c>
      <c r="D32" s="189" t="s">
        <v>86</v>
      </c>
      <c r="E32" s="189"/>
      <c r="F32" s="189"/>
      <c r="G32" s="89" t="s">
        <v>5</v>
      </c>
      <c r="H32" s="89">
        <v>2</v>
      </c>
      <c r="I32" s="88"/>
      <c r="J32" s="89">
        <f>H32*I32</f>
        <v>0</v>
      </c>
    </row>
    <row r="33" spans="2:10" ht="15">
      <c r="B33" s="89"/>
      <c r="C33" s="183"/>
      <c r="D33" s="184"/>
      <c r="E33" s="184"/>
      <c r="F33" s="185"/>
      <c r="G33" s="89"/>
      <c r="H33" s="89"/>
      <c r="I33" s="89"/>
      <c r="J33" s="89"/>
    </row>
    <row r="34" spans="2:10" ht="30">
      <c r="B34" s="89">
        <v>16</v>
      </c>
      <c r="C34" s="66" t="s">
        <v>87</v>
      </c>
      <c r="D34" s="189" t="s">
        <v>88</v>
      </c>
      <c r="E34" s="189"/>
      <c r="F34" s="189"/>
      <c r="G34" s="89" t="s">
        <v>5</v>
      </c>
      <c r="H34" s="89">
        <v>2</v>
      </c>
      <c r="I34" s="88"/>
      <c r="J34" s="89">
        <f>H34*I34</f>
        <v>0</v>
      </c>
    </row>
    <row r="35" spans="2:10" ht="15">
      <c r="B35" s="89"/>
      <c r="C35" s="183"/>
      <c r="D35" s="184"/>
      <c r="E35" s="184"/>
      <c r="F35" s="185"/>
      <c r="G35" s="89"/>
      <c r="H35" s="89"/>
      <c r="I35" s="89"/>
      <c r="J35" s="89"/>
    </row>
    <row r="36" spans="2:10" ht="106.9" customHeight="1">
      <c r="B36" s="89">
        <v>17</v>
      </c>
      <c r="C36" s="89" t="s">
        <v>89</v>
      </c>
      <c r="D36" s="189" t="s">
        <v>90</v>
      </c>
      <c r="E36" s="189"/>
      <c r="F36" s="189"/>
      <c r="G36" s="89" t="s">
        <v>5</v>
      </c>
      <c r="H36" s="89">
        <v>1</v>
      </c>
      <c r="I36" s="88"/>
      <c r="J36" s="89">
        <f>H36*I36</f>
        <v>0</v>
      </c>
    </row>
    <row r="37" spans="2:10" ht="15">
      <c r="B37" s="89"/>
      <c r="C37" s="183"/>
      <c r="D37" s="184"/>
      <c r="E37" s="184"/>
      <c r="F37" s="185"/>
      <c r="G37" s="89"/>
      <c r="H37" s="89"/>
      <c r="I37" s="89"/>
      <c r="J37" s="89"/>
    </row>
    <row r="38" spans="2:10" ht="27.6" customHeight="1">
      <c r="B38" s="89">
        <v>18</v>
      </c>
      <c r="C38" s="89" t="s">
        <v>91</v>
      </c>
      <c r="D38" s="189" t="s">
        <v>92</v>
      </c>
      <c r="E38" s="189"/>
      <c r="F38" s="189"/>
      <c r="G38" s="89" t="s">
        <v>5</v>
      </c>
      <c r="H38" s="89">
        <v>1</v>
      </c>
      <c r="I38" s="88"/>
      <c r="J38" s="89">
        <f>H38*I38</f>
        <v>0</v>
      </c>
    </row>
    <row r="39" spans="2:10" ht="15">
      <c r="B39" s="89"/>
      <c r="C39" s="183"/>
      <c r="D39" s="184"/>
      <c r="E39" s="184"/>
      <c r="F39" s="185"/>
      <c r="G39" s="89"/>
      <c r="H39" s="89"/>
      <c r="I39" s="89"/>
      <c r="J39" s="89"/>
    </row>
    <row r="40" spans="2:10" ht="45.75" customHeight="1">
      <c r="B40" s="89">
        <v>19</v>
      </c>
      <c r="C40" s="89" t="s">
        <v>93</v>
      </c>
      <c r="D40" s="189" t="s">
        <v>94</v>
      </c>
      <c r="E40" s="189"/>
      <c r="F40" s="189"/>
      <c r="G40" s="89" t="s">
        <v>5</v>
      </c>
      <c r="H40" s="89">
        <v>1</v>
      </c>
      <c r="I40" s="88"/>
      <c r="J40" s="89">
        <f>H40*I40</f>
        <v>0</v>
      </c>
    </row>
    <row r="41" spans="2:10" ht="15">
      <c r="B41" s="89"/>
      <c r="C41" s="183"/>
      <c r="D41" s="184"/>
      <c r="E41" s="184"/>
      <c r="F41" s="185"/>
      <c r="G41" s="89"/>
      <c r="H41" s="89"/>
      <c r="I41" s="89"/>
      <c r="J41" s="89"/>
    </row>
    <row r="42" spans="2:10" ht="44.45" customHeight="1">
      <c r="B42" s="89">
        <v>20</v>
      </c>
      <c r="C42" s="89" t="s">
        <v>95</v>
      </c>
      <c r="D42" s="189" t="s">
        <v>110</v>
      </c>
      <c r="E42" s="189"/>
      <c r="F42" s="189"/>
      <c r="G42" s="89" t="s">
        <v>5</v>
      </c>
      <c r="H42" s="89">
        <v>2</v>
      </c>
      <c r="I42" s="88"/>
      <c r="J42" s="89">
        <f>H42*I42</f>
        <v>0</v>
      </c>
    </row>
    <row r="43" spans="2:10" ht="15">
      <c r="B43" s="89"/>
      <c r="C43" s="180" t="s">
        <v>6</v>
      </c>
      <c r="D43" s="180"/>
      <c r="E43" s="180"/>
      <c r="F43" s="180"/>
      <c r="G43" s="180"/>
      <c r="H43" s="180"/>
      <c r="I43" s="89"/>
      <c r="J43" s="89"/>
    </row>
    <row r="44" spans="2:10" ht="30" customHeight="1">
      <c r="B44" s="89">
        <v>21</v>
      </c>
      <c r="C44" s="89" t="s">
        <v>49</v>
      </c>
      <c r="D44" s="189" t="s">
        <v>96</v>
      </c>
      <c r="E44" s="189"/>
      <c r="F44" s="189"/>
      <c r="G44" s="89" t="s">
        <v>5</v>
      </c>
      <c r="H44" s="89">
        <v>4</v>
      </c>
      <c r="I44" s="88"/>
      <c r="J44" s="89">
        <f>H44*I44</f>
        <v>0</v>
      </c>
    </row>
    <row r="45" spans="2:10" ht="15">
      <c r="B45" s="86"/>
      <c r="C45" s="86"/>
      <c r="D45" s="38"/>
      <c r="E45" s="38"/>
      <c r="F45" s="38"/>
      <c r="G45" s="86"/>
      <c r="H45" s="86"/>
      <c r="I45" s="86"/>
      <c r="J45" s="86"/>
    </row>
    <row r="46" spans="2:10" ht="15">
      <c r="B46" s="86"/>
      <c r="C46" s="86"/>
      <c r="D46" s="38"/>
      <c r="E46" s="38"/>
      <c r="F46" s="38"/>
      <c r="G46" s="86"/>
      <c r="H46" s="86"/>
      <c r="I46" s="86"/>
      <c r="J46" s="86"/>
    </row>
    <row r="47" spans="2:10" ht="18.75">
      <c r="B47" s="86"/>
      <c r="C47" s="94" t="s">
        <v>99</v>
      </c>
      <c r="D47" s="22"/>
      <c r="E47" s="22"/>
      <c r="F47" s="22"/>
      <c r="J47" s="93">
        <f>SUM(J4:J46)</f>
        <v>0</v>
      </c>
    </row>
    <row r="48" spans="3:10" ht="18.75">
      <c r="C48" s="94" t="s">
        <v>100</v>
      </c>
      <c r="D48" s="22"/>
      <c r="E48" s="22"/>
      <c r="F48" s="22"/>
      <c r="J48" s="93">
        <f>J47*0.21</f>
        <v>0</v>
      </c>
    </row>
    <row r="49" spans="3:10" ht="18.75">
      <c r="C49" s="94" t="s">
        <v>101</v>
      </c>
      <c r="D49" s="22"/>
      <c r="E49" s="22"/>
      <c r="F49" s="22"/>
      <c r="J49" s="93">
        <f>SUM(J47:J48)</f>
        <v>0</v>
      </c>
    </row>
  </sheetData>
  <sheetProtection algorithmName="SHA-512" hashValue="FItzWXHo0NuEWfbL0Mqom8hhjvn6jZYFFgBVDSWM10SZiOo1otnt8J+cQDyrMUrvFlCVtCJKOO5af54/atEWHw==" saltValue="8+GgCboWlJjErxHI9/a0sQ==" spinCount="100000" sheet="1" objects="1" scenarios="1"/>
  <protectedRanges>
    <protectedRange sqref="I44 I42 I40 I38 I36 I34 I32 I30 I28 I26 I24 I22 I20 I18 I16 I14 I12 I10 I8 I6 I4" name="Oblast1"/>
  </protectedRanges>
  <mergeCells count="43">
    <mergeCell ref="D2:F2"/>
    <mergeCell ref="B3:H3"/>
    <mergeCell ref="D4:F4"/>
    <mergeCell ref="D6:F6"/>
    <mergeCell ref="D44:F44"/>
    <mergeCell ref="C7:F7"/>
    <mergeCell ref="C15:F15"/>
    <mergeCell ref="D32:F32"/>
    <mergeCell ref="D34:F34"/>
    <mergeCell ref="D36:F36"/>
    <mergeCell ref="D38:F38"/>
    <mergeCell ref="D40:F40"/>
    <mergeCell ref="D42:F42"/>
    <mergeCell ref="D20:F20"/>
    <mergeCell ref="D22:F22"/>
    <mergeCell ref="D24:F24"/>
    <mergeCell ref="C21:H21"/>
    <mergeCell ref="C5:H5"/>
    <mergeCell ref="D8:F8"/>
    <mergeCell ref="D10:F10"/>
    <mergeCell ref="D12:F12"/>
    <mergeCell ref="D14:F14"/>
    <mergeCell ref="C19:H19"/>
    <mergeCell ref="C17:H17"/>
    <mergeCell ref="C13:H13"/>
    <mergeCell ref="C11:H11"/>
    <mergeCell ref="C9:H9"/>
    <mergeCell ref="D16:F16"/>
    <mergeCell ref="D18:F18"/>
    <mergeCell ref="C43:H43"/>
    <mergeCell ref="C29:H29"/>
    <mergeCell ref="C27:H27"/>
    <mergeCell ref="C25:H25"/>
    <mergeCell ref="C23:H23"/>
    <mergeCell ref="C31:F31"/>
    <mergeCell ref="C33:F33"/>
    <mergeCell ref="C35:F35"/>
    <mergeCell ref="C37:F37"/>
    <mergeCell ref="C39:F39"/>
    <mergeCell ref="C41:F41"/>
    <mergeCell ref="D26:F26"/>
    <mergeCell ref="D28:F28"/>
    <mergeCell ref="D30:F30"/>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2021-03-29T14:09:00Z</dcterms:created>
  <dcterms:modified xsi:type="dcterms:W3CDTF">2021-03-31T06:39:43Z</dcterms:modified>
  <cp:category/>
  <cp:version/>
  <cp:contentType/>
  <cp:contentStatus/>
  <cp:revision>1</cp:revision>
</cp:coreProperties>
</file>