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Rekapitulace+" sheetId="1" r:id="rId1"/>
    <sheet name="Soupis položek+" sheetId="2" r:id="rId2"/>
    <sheet name="Rozvaděč RMS1_soupis položek" sheetId="3" r:id="rId3"/>
  </sheets>
  <definedNames>
    <definedName name="Excel_BuiltIn_Print_Titles" localSheetId="1">'Soupis položek+'!$A$7:$IT$7</definedName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<sst xmlns="http://schemas.openxmlformats.org/spreadsheetml/2006/main" count="818" uniqueCount="215">
  <si>
    <t>název akce: REKONSTRUKCE STÁVAJÍCÍHO OBJEKTU HASIČSKÉ STANICE ŠLUKNOV</t>
  </si>
  <si>
    <t>část: D 1.4 d) Zařízení silnoproudé elektrotechniky</t>
  </si>
  <si>
    <t>objekt: Rekonstrukce stávajícího objektu</t>
  </si>
  <si>
    <t>Rekapitulace ceny</t>
  </si>
  <si>
    <t>p.č.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</si>
  <si>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</si>
  <si>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</si>
  <si>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</si>
  <si>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</si>
  <si>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</si>
  <si>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</si>
  <si>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</si>
  <si>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</si>
  <si>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</si>
  <si>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</si>
  <si>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</si>
  <si>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</si>
  <si>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</si>
  <si>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</si>
  <si>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</si>
  <si>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</si>
  <si>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PV/ rušení provozem investora</t>
  </si>
  <si>
    <t>NÁKLADY hl.VI celkem</t>
  </si>
  <si>
    <t>kompletační činnost</t>
  </si>
  <si>
    <t>revize</t>
  </si>
  <si>
    <t>investorská činnost</t>
  </si>
  <si>
    <t>NÁKLADY hl.XI celkem</t>
  </si>
  <si>
    <t>projekty – skutečný stav</t>
  </si>
  <si>
    <t>NÁKLADY hl.I celkem</t>
  </si>
  <si>
    <t>CENA bez DPH (Kč)</t>
  </si>
  <si>
    <t>Datum: 17. 3. 2019</t>
  </si>
  <si>
    <t>Vypracoval: Bc. Pavel Bohuněk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</si>
  <si>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</si>
  <si>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</si>
  <si>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</si>
  <si>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</si>
  <si>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</si>
  <si>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</si>
  <si>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</si>
  <si>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DPH</t>
  </si>
  <si>
    <t>VKP</t>
  </si>
  <si>
    <t>TC</t>
  </si>
  <si>
    <t>kap.</t>
  </si>
  <si>
    <t>Dodávky zařízení</t>
  </si>
  <si>
    <t>Rozvaděč RMS1 – rozpis viz samostatný list</t>
  </si>
  <si>
    <t>ks</t>
  </si>
  <si>
    <t>Z</t>
  </si>
  <si>
    <t>*</t>
  </si>
  <si>
    <t>DE</t>
  </si>
  <si>
    <t>A - LED svítidlo kruhové, přisazené, LINEA</t>
  </si>
  <si>
    <t>ROUND 3600/840, 27W, 2930lm  ozn.A</t>
  </si>
  <si>
    <t>&amp;</t>
  </si>
  <si>
    <t>LED svítidlo 30W, přisazené, LINEA 1.4ft</t>
  </si>
  <si>
    <t>4400/840, 30W, 3720lm  ozn.B</t>
  </si>
  <si>
    <t>LED svítidlo 35W, přisazené, LINEA 2.4ft</t>
  </si>
  <si>
    <t>4400/840, 35W, 4330lm, senzor pohybu  ozn.C</t>
  </si>
  <si>
    <t>LED reflektro venkovní, IP44</t>
  </si>
  <si>
    <t>4400/840, 35W, 4330lm   ozn. E</t>
  </si>
  <si>
    <t>LED svítidlo kruhové, nástěnné, LINEA ROUND</t>
  </si>
  <si>
    <t>1800/840, 13W, 1500lm, senzor pohybu  ozn.F</t>
  </si>
  <si>
    <t>LED svítidlo průmyslové přisazené PRIMA LED</t>
  </si>
  <si>
    <t>11000/840, 73W  ozn.J</t>
  </si>
  <si>
    <t>5500/840, 43W  ozn.N</t>
  </si>
  <si>
    <t>8800/840, 60W  ozn.Q</t>
  </si>
  <si>
    <t>integrovaný nouzový zdroj dle typu svítidla, 1h</t>
  </si>
  <si>
    <t>součet</t>
  </si>
  <si>
    <t>Materiál elektromontážní</t>
  </si>
  <si>
    <t>ekvipotenciální svorkovnice EPS 2 s krytem</t>
  </si>
  <si>
    <t>S</t>
  </si>
  <si>
    <t>ME</t>
  </si>
  <si>
    <t>spínač ValenaLife 10A/250Vstř řaz.1         752201</t>
  </si>
  <si>
    <t>spínač ValenaLife 10A/250Vstř řaz.5         752205</t>
  </si>
  <si>
    <t>přepínač ValenaLife 10A/250Vstř řaz.6       752206</t>
  </si>
  <si>
    <t>přepínač ValenaLife 10A/250Vstř řaz.7       752207</t>
  </si>
  <si>
    <t>přepínač ValenaLife 10A/250Vstř řaz.6+6     752208</t>
  </si>
  <si>
    <t>spínač ValenaLife 10A/250Vstř/IP44  řaz.1   752151</t>
  </si>
  <si>
    <t>přepínač ValenaLife 10A/250Vstř/IP44  řaz.6 752156</t>
  </si>
  <si>
    <t>přepínač ValenaLife 10A/250Vstř/IP44 řaz7</t>
  </si>
  <si>
    <t>pohybový spínač, dosah 8m</t>
  </si>
  <si>
    <t>zásuvka ValenaLife 16A/250Vstř +clonky      753280</t>
  </si>
  <si>
    <t>zásuvka ValenaLife 16A/230Vstř chráněná    S753280</t>
  </si>
  <si>
    <t>zásuvka ValenaLife 16A/250Vstř IP44</t>
  </si>
  <si>
    <t>zásuvka nástěnná 4pól/16A/400V/IP44  IZ 1643</t>
  </si>
  <si>
    <t>zásuvka nástěnná 5pól/16A/400V/IP44  IZ 1653</t>
  </si>
  <si>
    <t>přívodka vestavná 5pól/32A/400V/IP67  IRG 3253</t>
  </si>
  <si>
    <t>rámeček krycí ValenaLife 1přístroj</t>
  </si>
  <si>
    <t>rámeček krycí ValenaLife 2přístroje</t>
  </si>
  <si>
    <t>rámeček krycí ValenaLife 3přístroje</t>
  </si>
  <si>
    <t>rámeček krycí ValenaLife 4přístroje</t>
  </si>
  <si>
    <t>rámeček krycí ValenaLife 5přístrojů</t>
  </si>
  <si>
    <t>kanál parapetní plast BRP65100/65x100mm/víko 80mm</t>
  </si>
  <si>
    <t>m</t>
  </si>
  <si>
    <t>/kanál BRP65/ víko 80mm BRP08029010</t>
  </si>
  <si>
    <t>/kanál BRP65/ spojovací pár BRP65XXX9</t>
  </si>
  <si>
    <t>sada</t>
  </si>
  <si>
    <t>zásuvka 16A/250Vstř parapetního žlabu</t>
  </si>
  <si>
    <t>zásuvka 16A/250Vstř chráněná parapetního žlabu</t>
  </si>
  <si>
    <t>krabice univerzální/odbočná KU68-1902 vč.KO68</t>
  </si>
  <si>
    <t>krabice KSK80/IP66 81x81x51mm</t>
  </si>
  <si>
    <t>krabice univerzální/přístrojová KU68/1</t>
  </si>
  <si>
    <t>krabice přístrojová KP64/2</t>
  </si>
  <si>
    <t>krabice přístrojová KP64/3</t>
  </si>
  <si>
    <t>krabice přístrojová KP64/4</t>
  </si>
  <si>
    <t>krabice přístrojová KP64/5</t>
  </si>
  <si>
    <t>ohnivzdorná přepážka sádroperlit(obecná položka)</t>
  </si>
  <si>
    <t>m2</t>
  </si>
  <si>
    <t>hmoždinka plastová HM8/8x40mm</t>
  </si>
  <si>
    <t>bezpečnostní tabulka plast</t>
  </si>
  <si>
    <t>svorka zemnící Bernard/ZSA16</t>
  </si>
  <si>
    <t>páska měděná uzemňovací ZSA16-délka 0,5 m</t>
  </si>
  <si>
    <t>lišta vkládací LV 18x13, vč příslušenství</t>
  </si>
  <si>
    <t>krabice lištová hranatá pro zásuvky</t>
  </si>
  <si>
    <t>svorka Wago 273-100  3x1,5mm2 krabicová bezšroubo</t>
  </si>
  <si>
    <t>svorka Wago 273-101  5x1,5mm2 krabicová bezšroubo</t>
  </si>
  <si>
    <t>svorka Wago 273-102  4x2,5mm2 krabicová bezšroubo</t>
  </si>
  <si>
    <t>svorka Wago 273-105  5x2,5mm2 krabicová bezšroubo</t>
  </si>
  <si>
    <t>vodič CYA 6  /H07V-K/</t>
  </si>
  <si>
    <t>vodič CYA 16  /H07V-K/</t>
  </si>
  <si>
    <t>kabel CYKY-J 3x1,5</t>
  </si>
  <si>
    <t>kabel CYKY-O 3x1,5</t>
  </si>
  <si>
    <t>kabel CYKY-O 5x1,5</t>
  </si>
  <si>
    <t>kabel CYKY-O 7x1,5</t>
  </si>
  <si>
    <t>kabel CYKY-J 3x2,5</t>
  </si>
  <si>
    <t>kabel CYKY-J 5x2,5</t>
  </si>
  <si>
    <t>kabel CYKY-J 5x6</t>
  </si>
  <si>
    <t>kabel 1kV CYKY-J 4x25 (rezerva)</t>
  </si>
  <si>
    <t>vedení FeZn pr.10mm(0,63kg/m)</t>
  </si>
  <si>
    <t>svorka univerzální SU FeZn</t>
  </si>
  <si>
    <t>štítek kabelový 30x10mm malý</t>
  </si>
  <si>
    <t>podružný elektromontážní materiál</t>
  </si>
  <si>
    <t>drobný materiál - spojovací, upevňovací, popisovac</t>
  </si>
  <si>
    <t>trubka PVC tuhá střední namáhání 4020</t>
  </si>
  <si>
    <t>/trubka PVC tuhá/ příchytka 5320</t>
  </si>
  <si>
    <t>Elektromontáže</t>
  </si>
  <si>
    <t>rozvodnice do hmotnosti 20kg</t>
  </si>
  <si>
    <t>CE</t>
  </si>
  <si>
    <t>ochranná svorkovnice(nulový můstek)vč.zapoj.do 63A</t>
  </si>
  <si>
    <t>svítidlo LED přisazené vč zapojení</t>
  </si>
  <si>
    <t>reflektro vč zapojení</t>
  </si>
  <si>
    <t>svítidlo LED nástěnné vč zapojení</t>
  </si>
  <si>
    <t>svítidlo zářivkové průmyslové stropní/1 zdroj</t>
  </si>
  <si>
    <t>svítidlo zářivkové průmyslové stropní/2 zdroje</t>
  </si>
  <si>
    <t>nouzový zdroj vč. zapojení</t>
  </si>
  <si>
    <t>spínač zapuštěný vč.zapojení 1pólový/řazení 1</t>
  </si>
  <si>
    <t>přepínač zapuštěný vč.zapojení sériový/řazení 5-5A</t>
  </si>
  <si>
    <t>přepínač zapuštěný vč.zapojení střídavý/řazení 6</t>
  </si>
  <si>
    <t>přepínač zapuštěný vč.zapojení křížový/řazení 7</t>
  </si>
  <si>
    <t>pohybový spínač vč zapojení</t>
  </si>
  <si>
    <t>zásuvka domovní zapuštěná vč.zapojení průběžně</t>
  </si>
  <si>
    <t>zásuvka/přívodka průmyslová vč.zapojení 2P+Z/32A</t>
  </si>
  <si>
    <t>zásuvka/přívodka průmyslová vč.zapojení 3P+N+Z/16A</t>
  </si>
  <si>
    <t>zásuvka/přívodka průmyslová vč.zapojení 3P+N+Z/32A</t>
  </si>
  <si>
    <t>kabelový žlab s víkem do š.100mm</t>
  </si>
  <si>
    <t>krabice odbočná bez svorkovnice a zapojení(-KO68)</t>
  </si>
  <si>
    <t>krabice plast pro P rozvod vč.zapojení 8111</t>
  </si>
  <si>
    <t>krabice přístrojová bez zapojení</t>
  </si>
  <si>
    <t>ohnivzdorná přepážka ze sádroperlitu</t>
  </si>
  <si>
    <t>osazení do cihly hmoždinky HM8</t>
  </si>
  <si>
    <t>bezpečnostní tabulka plastová</t>
  </si>
  <si>
    <t>svorka na potrubí vč.pásku (Bernard)</t>
  </si>
  <si>
    <t>minilišta vkládací pevně uložená do š.20mm</t>
  </si>
  <si>
    <t>krabice lištová bez zapojení(-LK80/2)</t>
  </si>
  <si>
    <t>vodič Cu(-CY,CYA) pevně uložený do 1x35</t>
  </si>
  <si>
    <t>kabel Cu(-CYKY) pod omítkou do 2x4/3x2,5/5x1,5</t>
  </si>
  <si>
    <t>kabel(-CYKY) pevně uložený do 3x6/4x4/7x2,5</t>
  </si>
  <si>
    <t>kabel Cu(-CYKY) pod omítkou do 5x6</t>
  </si>
  <si>
    <t>kabel Cu(-1kV CYKY) pevně uložený do 3x35/4x25</t>
  </si>
  <si>
    <t>uzemňov.vedení v zemi úplná mtž FeZn pr.8-10mm</t>
  </si>
  <si>
    <t>svorka hromosvodová do 2 šroubů</t>
  </si>
  <si>
    <t>označovací štítek na kabel</t>
  </si>
  <si>
    <t>ukončení v rozvaděči vč.zapojení vodiče do 2,5mm2</t>
  </si>
  <si>
    <t>ukončení v rozvaděči vč.zapojení vodiče do 6mm2</t>
  </si>
  <si>
    <t>ukončení v rozvaděči vč.zapojení vodiče do 25mm2</t>
  </si>
  <si>
    <t>ukončení na svorkovnici vodič do 16mm2</t>
  </si>
  <si>
    <t>trubka plast tuhá pevně uložená do průměru 25</t>
  </si>
  <si>
    <t>Ostatní náklady</t>
  </si>
  <si>
    <t>poplatek za recyklaci svítidla přes 50cm</t>
  </si>
  <si>
    <t>ON</t>
  </si>
  <si>
    <t>vysekání rýhy/zeď cihla/ hl.do 30mm/š.do 30mm</t>
  </si>
  <si>
    <t>vysekání rýhy/strop hl.30mm/š.30mm varianta bez li</t>
  </si>
  <si>
    <t>vysekání rýhy/zeď cihla/ hl.do 30mm/š.do 70mm</t>
  </si>
  <si>
    <t>omítka hladká rýhy ve stěně do 30mm vč.malty MV</t>
  </si>
  <si>
    <t>omítka hladká rýhy ve stěně do 70mm vč.malty MV</t>
  </si>
  <si>
    <t>omítka hladká rýhy ve stropě do 30mm vč.malty MV</t>
  </si>
  <si>
    <t>vybour.otvoru ve zdi/cihla/ do pr.60mm/tl.do 0,45m</t>
  </si>
  <si>
    <t>vysekání výklenku/zeď cihla/ plocha od 0,25m2</t>
  </si>
  <si>
    <t>m3</t>
  </si>
  <si>
    <t>Soupis položek RMS1</t>
  </si>
  <si>
    <t>cena/mj.</t>
  </si>
  <si>
    <t>Rozpis rozvaděče RMS1</t>
  </si>
  <si>
    <t>POJ. ODP. SP38 1P VL. 10X38</t>
  </si>
  <si>
    <t>POJISTKA GG 10X38 2A 500V</t>
  </si>
  <si>
    <t>XL3 160 5X24M 940X617X140 Z M</t>
  </si>
  <si>
    <t>XL3 ZASLEP. LIŠTA 24M RAL 7035</t>
  </si>
  <si>
    <t>XL3 DVEŘE VYPOUKLÉ PLNÉ V900</t>
  </si>
  <si>
    <t>OSMOZ VK TLAČÍTKO ČERVENÉ NC</t>
  </si>
  <si>
    <t>TX3 JISTIČ 1P B10 10000A</t>
  </si>
  <si>
    <t>TX3 JISTIČ 1P B16 10000A</t>
  </si>
  <si>
    <t>TX3 JISTIČ 3P B16 10000A</t>
  </si>
  <si>
    <t>TX3 JISTIČ 3P B25 10000A</t>
  </si>
  <si>
    <t>TX3 JISTIČ 1P C10 10000A</t>
  </si>
  <si>
    <t>DX3 VYPÍNACÍ CÍVKA 110-415VAC</t>
  </si>
  <si>
    <t>DRŽÁK ZÁMKU PRO JISTIČE DX3</t>
  </si>
  <si>
    <t>DX3 VYPÍNAČ 3P 32A 400V 3DIN</t>
  </si>
  <si>
    <t>DX3 VYPÍNAČ 3P 63A 400V SIG OV</t>
  </si>
  <si>
    <t>DX3 KOMB. 1+N B10 30MA AC 10KA</t>
  </si>
  <si>
    <t>DX3 KOMB. 1+N B16 30MA AC 10KA</t>
  </si>
  <si>
    <t>SVODIČ PŘE. 3+N 12,5/60KA B+C</t>
  </si>
  <si>
    <t>Ostatní materiál - vývodky, vodiče, svorky, svorkovnice, přípojnice, popisovací mat. atd.</t>
  </si>
  <si>
    <t>kpl</t>
  </si>
  <si>
    <t>Zkoušky, dokumentace atd.</t>
  </si>
  <si>
    <t>Výroba rozvaděče</t>
  </si>
  <si>
    <t>Cena celkem bez DPH</t>
  </si>
  <si>
    <t>Demontáž a likvidace stávající elektroinstalace, vč. rozvaděčů</t>
  </si>
  <si>
    <t>soubor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</si>
</sst>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\ ##0;#\ ###\ ##0"/>
    <numFmt numFmtId="165" formatCode="##\ ###\ ##0;##\ ###\ ##0"/>
    <numFmt numFmtId="166" formatCode="000000000"/>
    <numFmt numFmtId="167" formatCode="#\ ###\ ###"/>
    <numFmt numFmtId="168" formatCode="#\ ###\ ##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11"/>
      <color indexed="8"/>
      <name val="Times New Roman CE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164" fontId="5" fillId="33" borderId="11" xfId="0" applyNumberFormat="1" applyFont="1" applyFill="1" applyBorder="1" applyAlignment="1">
      <alignment vertical="center"/>
    </xf>
    <xf numFmtId="165" fontId="5" fillId="33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9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32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0" fontId="2" fillId="0" borderId="16" xfId="0" applyFont="1" applyBorder="1" applyAlignment="1">
      <alignment/>
    </xf>
    <xf numFmtId="166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/>
    </xf>
    <xf numFmtId="166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6" fillId="33" borderId="32" xfId="0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167" fontId="6" fillId="33" borderId="33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166" fontId="4" fillId="0" borderId="25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6" fillId="33" borderId="0" xfId="0" applyFont="1" applyFill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0" fontId="8" fillId="0" borderId="37" xfId="0" applyFont="1" applyBorder="1" applyAlignment="1">
      <alignment/>
    </xf>
    <xf numFmtId="166" fontId="8" fillId="0" borderId="38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11" fillId="0" borderId="0" xfId="0" applyFont="1" applyAlignment="1">
      <alignment/>
    </xf>
    <xf numFmtId="0" fontId="7" fillId="0" borderId="20" xfId="0" applyFont="1" applyBorder="1" applyAlignment="1">
      <alignment/>
    </xf>
    <xf numFmtId="0" fontId="1" fillId="0" borderId="22" xfId="36" applyBorder="1" applyAlignment="1">
      <alignment horizontal="left"/>
      <protection/>
    </xf>
    <xf numFmtId="0" fontId="1" fillId="0" borderId="22" xfId="36" applyFont="1" applyBorder="1" applyAlignment="1">
      <alignment horizontal="left" vertical="top" wrapText="1"/>
      <protection/>
    </xf>
    <xf numFmtId="0" fontId="7" fillId="0" borderId="22" xfId="0" applyFont="1" applyBorder="1" applyAlignment="1">
      <alignment/>
    </xf>
    <xf numFmtId="0" fontId="1" fillId="0" borderId="22" xfId="36" applyBorder="1">
      <alignment/>
      <protection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8" xfId="36" applyBorder="1" applyAlignment="1">
      <alignment horizontal="left"/>
      <protection/>
    </xf>
    <xf numFmtId="0" fontId="1" fillId="0" borderId="18" xfId="36" applyFont="1" applyBorder="1" applyAlignment="1">
      <alignment horizontal="left" vertical="top" wrapText="1"/>
      <protection/>
    </xf>
    <xf numFmtId="0" fontId="7" fillId="0" borderId="18" xfId="0" applyFont="1" applyBorder="1" applyAlignment="1">
      <alignment/>
    </xf>
    <xf numFmtId="0" fontId="1" fillId="0" borderId="18" xfId="36" applyBorder="1">
      <alignment/>
      <protection/>
    </xf>
    <xf numFmtId="0" fontId="7" fillId="0" borderId="1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0" xfId="0" applyFont="1" applyAlignment="1">
      <alignment/>
    </xf>
    <xf numFmtId="2" fontId="2" fillId="34" borderId="18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4" fontId="1" fillId="34" borderId="22" xfId="36" applyNumberFormat="1" applyFont="1" applyFill="1" applyBorder="1" applyAlignment="1">
      <alignment vertical="top"/>
      <protection/>
    </xf>
    <xf numFmtId="4" fontId="1" fillId="34" borderId="18" xfId="36" applyNumberFormat="1" applyFont="1" applyFill="1" applyBorder="1" applyAlignment="1">
      <alignment vertical="top"/>
      <protection/>
    </xf>
    <xf numFmtId="0" fontId="7" fillId="34" borderId="18" xfId="0" applyFont="1" applyFill="1" applyBorder="1" applyAlignment="1">
      <alignment/>
    </xf>
    <xf numFmtId="164" fontId="3" fillId="34" borderId="18" xfId="0" applyNumberFormat="1" applyFont="1" applyFill="1" applyBorder="1" applyAlignment="1">
      <alignment/>
    </xf>
    <xf numFmtId="165" fontId="3" fillId="34" borderId="19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166" fontId="2" fillId="0" borderId="43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34" borderId="43" xfId="0" applyNumberFormat="1" applyFont="1" applyFill="1" applyBorder="1" applyAlignment="1">
      <alignment/>
    </xf>
    <xf numFmtId="167" fontId="2" fillId="0" borderId="44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0" fontId="6" fillId="33" borderId="46" xfId="0" applyFont="1" applyFill="1" applyBorder="1" applyAlignment="1">
      <alignment/>
    </xf>
    <xf numFmtId="166" fontId="6" fillId="33" borderId="47" xfId="0" applyNumberFormat="1" applyFont="1" applyFill="1" applyBorder="1" applyAlignment="1">
      <alignment/>
    </xf>
    <xf numFmtId="49" fontId="6" fillId="33" borderId="47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/>
    </xf>
    <xf numFmtId="167" fontId="6" fillId="33" borderId="48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167" fontId="4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6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167" fontId="2" fillId="0" borderId="54" xfId="0" applyNumberFormat="1" applyFont="1" applyBorder="1" applyAlignment="1">
      <alignment/>
    </xf>
    <xf numFmtId="166" fontId="2" fillId="0" borderId="55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2" fontId="2" fillId="34" borderId="55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167" fontId="2" fillId="0" borderId="57" xfId="0" applyNumberFormat="1" applyFont="1" applyBorder="1" applyAlignment="1">
      <alignment/>
    </xf>
    <xf numFmtId="0" fontId="6" fillId="33" borderId="58" xfId="0" applyFont="1" applyFill="1" applyBorder="1" applyAlignment="1">
      <alignment/>
    </xf>
    <xf numFmtId="166" fontId="6" fillId="33" borderId="59" xfId="0" applyNumberFormat="1" applyFont="1" applyFill="1" applyBorder="1" applyAlignment="1">
      <alignment/>
    </xf>
    <xf numFmtId="0" fontId="6" fillId="33" borderId="59" xfId="0" applyFont="1" applyFill="1" applyBorder="1" applyAlignment="1">
      <alignment/>
    </xf>
    <xf numFmtId="2" fontId="6" fillId="33" borderId="59" xfId="0" applyNumberFormat="1" applyFont="1" applyFill="1" applyBorder="1" applyAlignment="1">
      <alignment/>
    </xf>
    <xf numFmtId="167" fontId="6" fillId="33" borderId="60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b val="0"/>
        <strike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  <dxf>
      <font>
        <b val="0"/>
        <strike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zoomScalePageLayoutView="0" workbookViewId="0" topLeftCell="A10">
      <selection activeCell="F19" sqref="F19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2" customWidth="1"/>
    <col min="5" max="5" width="14.7109375" style="3" customWidth="1"/>
    <col min="6" max="6" width="16.7109375" style="4" customWidth="1"/>
    <col min="7" max="8" width="0" style="1" hidden="1" customWidth="1"/>
    <col min="9" max="16384" width="9.140625" style="1" customWidth="1"/>
  </cols>
  <sheetData>
    <row r="3" spans="1:7" ht="15">
      <c r="A3" s="5"/>
      <c r="B3" s="6" t="s">
        <v>0</v>
      </c>
      <c r="C3" s="6"/>
      <c r="D3" s="7"/>
      <c r="E3" s="8"/>
      <c r="F3" s="9"/>
      <c r="G3" s="5"/>
    </row>
    <row r="4" spans="1:7" ht="15">
      <c r="A4" s="5"/>
      <c r="B4" s="6" t="s">
        <v>1</v>
      </c>
      <c r="C4" s="6"/>
      <c r="D4" s="7"/>
      <c r="E4" s="8"/>
      <c r="F4" s="9"/>
      <c r="G4" s="5"/>
    </row>
    <row r="5" spans="1:7" ht="15">
      <c r="A5" s="5"/>
      <c r="B5" s="6" t="s">
        <v>2</v>
      </c>
      <c r="C5" s="6"/>
      <c r="D5" s="7"/>
      <c r="E5" s="8"/>
      <c r="F5" s="9"/>
      <c r="G5" s="5"/>
    </row>
    <row r="6" spans="1:7" ht="15">
      <c r="A6" s="5"/>
      <c r="B6" s="6"/>
      <c r="C6" s="6"/>
      <c r="D6" s="7"/>
      <c r="E6" s="8"/>
      <c r="F6" s="9"/>
      <c r="G6" s="5"/>
    </row>
    <row r="7" spans="1:6" s="15" customFormat="1" ht="33.75" customHeight="1">
      <c r="A7" s="10" t="s">
        <v>3</v>
      </c>
      <c r="B7" s="11"/>
      <c r="C7" s="11"/>
      <c r="D7" s="12"/>
      <c r="E7" s="13"/>
      <c r="F7" s="14"/>
    </row>
    <row r="8" spans="1:6" ht="15">
      <c r="A8" s="16" t="s">
        <v>4</v>
      </c>
      <c r="B8" s="17"/>
      <c r="C8" s="17"/>
      <c r="D8" s="18" t="s">
        <v>5</v>
      </c>
      <c r="E8" s="19" t="s">
        <v>6</v>
      </c>
      <c r="F8" s="20" t="s">
        <v>7</v>
      </c>
    </row>
    <row r="9" spans="1:8" ht="15">
      <c r="A9" s="21">
        <v>1</v>
      </c>
      <c r="B9" s="22" t="s">
        <v>8</v>
      </c>
      <c r="C9" s="22"/>
      <c r="D9" s="23"/>
      <c r="E9" s="24"/>
      <c r="F9" s="25">
        <f>'Soupis položek+'!G29</f>
        <v>0</v>
      </c>
      <c r="H9" s="1">
        <v>9</v>
      </c>
    </row>
    <row r="10" spans="1:8" ht="15">
      <c r="A10" s="21">
        <v>2</v>
      </c>
      <c r="B10" s="22" t="s">
        <v>9</v>
      </c>
      <c r="C10" s="22"/>
      <c r="D10" s="23">
        <v>3.6</v>
      </c>
      <c r="E10" s="24">
        <f>SUM(F9:F9)</f>
        <v>0</v>
      </c>
      <c r="F10" s="25">
        <f>D10*E10/100</f>
        <v>0</v>
      </c>
      <c r="H10" s="1">
        <v>10</v>
      </c>
    </row>
    <row r="11" spans="1:8" ht="15">
      <c r="A11" s="21">
        <v>3</v>
      </c>
      <c r="B11" s="22" t="s">
        <v>10</v>
      </c>
      <c r="C11" s="22"/>
      <c r="D11" s="23">
        <v>1</v>
      </c>
      <c r="E11" s="24">
        <f>SUM(F9:F9)</f>
        <v>0</v>
      </c>
      <c r="F11" s="25">
        <f>D11*E11/100</f>
        <v>0</v>
      </c>
      <c r="H11" s="1">
        <v>12</v>
      </c>
    </row>
    <row r="12" spans="1:8" ht="15">
      <c r="A12" s="21">
        <v>4</v>
      </c>
      <c r="B12" s="22" t="s">
        <v>11</v>
      </c>
      <c r="C12" s="22"/>
      <c r="D12" s="23"/>
      <c r="E12" s="24"/>
      <c r="F12" s="25">
        <f>'Soupis položek+'!G92</f>
        <v>0</v>
      </c>
      <c r="H12" s="1">
        <v>13</v>
      </c>
    </row>
    <row r="13" spans="1:8" ht="15">
      <c r="A13" s="21">
        <v>5</v>
      </c>
      <c r="B13" s="22" t="s">
        <v>12</v>
      </c>
      <c r="C13" s="22"/>
      <c r="D13" s="23">
        <v>5</v>
      </c>
      <c r="E13" s="135"/>
      <c r="F13" s="25">
        <f>D13*E13/100</f>
        <v>0</v>
      </c>
      <c r="H13" s="1">
        <v>14</v>
      </c>
    </row>
    <row r="14" spans="1:8" ht="15">
      <c r="A14" s="21">
        <v>6</v>
      </c>
      <c r="B14" s="22" t="s">
        <v>13</v>
      </c>
      <c r="C14" s="22"/>
      <c r="D14" s="23">
        <v>3</v>
      </c>
      <c r="E14" s="24">
        <f>SUM(F12:F12)</f>
        <v>0</v>
      </c>
      <c r="F14" s="25">
        <f>D14*E14/100</f>
        <v>0</v>
      </c>
      <c r="H14" s="1">
        <v>15</v>
      </c>
    </row>
    <row r="15" spans="1:8" ht="15">
      <c r="A15" s="21">
        <v>7</v>
      </c>
      <c r="B15" s="22" t="s">
        <v>14</v>
      </c>
      <c r="C15" s="22"/>
      <c r="D15" s="23"/>
      <c r="E15" s="24"/>
      <c r="F15" s="25">
        <f>'Soupis položek+'!G154</f>
        <v>0</v>
      </c>
      <c r="G15" s="4">
        <f>SUM(F12:F14)</f>
        <v>0</v>
      </c>
      <c r="H15" s="1">
        <v>18</v>
      </c>
    </row>
    <row r="16" spans="1:8" ht="15">
      <c r="A16" s="21">
        <v>8</v>
      </c>
      <c r="B16" s="22" t="s">
        <v>15</v>
      </c>
      <c r="C16" s="22"/>
      <c r="D16" s="23">
        <v>6</v>
      </c>
      <c r="E16" s="24">
        <f>SUM(F15:G15)</f>
        <v>0</v>
      </c>
      <c r="F16" s="25">
        <f>D16*E16/100</f>
        <v>0</v>
      </c>
      <c r="H16" s="1">
        <v>22</v>
      </c>
    </row>
    <row r="17" spans="1:8" ht="15">
      <c r="A17" s="26">
        <v>9</v>
      </c>
      <c r="B17" s="27" t="s">
        <v>16</v>
      </c>
      <c r="C17" s="27"/>
      <c r="D17" s="28"/>
      <c r="E17" s="29"/>
      <c r="F17" s="30">
        <f>SUM(F9:F10)</f>
        <v>0</v>
      </c>
      <c r="H17" s="1">
        <v>25</v>
      </c>
    </row>
    <row r="18" spans="1:8" ht="15">
      <c r="A18" s="21">
        <v>10</v>
      </c>
      <c r="B18" s="22" t="s">
        <v>17</v>
      </c>
      <c r="C18" s="22"/>
      <c r="D18" s="23"/>
      <c r="E18" s="24"/>
      <c r="F18" s="25">
        <f>SUM(F11:F16)</f>
        <v>0</v>
      </c>
      <c r="H18" s="1">
        <v>26</v>
      </c>
    </row>
    <row r="19" spans="1:8" ht="15">
      <c r="A19" s="21">
        <v>11</v>
      </c>
      <c r="B19" s="22" t="s">
        <v>18</v>
      </c>
      <c r="C19" s="22"/>
      <c r="D19" s="23"/>
      <c r="E19" s="24"/>
      <c r="F19" s="25">
        <f>'Soupis položek+'!G174</f>
        <v>0</v>
      </c>
      <c r="H19" s="1">
        <v>27</v>
      </c>
    </row>
    <row r="20" spans="1:8" ht="15">
      <c r="A20" s="31">
        <v>12</v>
      </c>
      <c r="B20" s="32" t="s">
        <v>19</v>
      </c>
      <c r="C20" s="32"/>
      <c r="D20" s="33"/>
      <c r="E20" s="34"/>
      <c r="F20" s="35">
        <f>SUM(F17:F19)</f>
        <v>0</v>
      </c>
      <c r="G20" s="4">
        <f>SUM(F20:F20)</f>
        <v>0</v>
      </c>
      <c r="H20" s="1">
        <v>28</v>
      </c>
    </row>
    <row r="21" spans="1:6" ht="15">
      <c r="A21" s="36"/>
      <c r="B21" s="37"/>
      <c r="C21" s="37"/>
      <c r="D21" s="38"/>
      <c r="E21" s="39"/>
      <c r="F21" s="40"/>
    </row>
    <row r="22" spans="1:8" ht="15">
      <c r="A22" s="21">
        <v>13</v>
      </c>
      <c r="B22" s="22" t="s">
        <v>20</v>
      </c>
      <c r="C22" s="22"/>
      <c r="D22" s="23">
        <v>3.25</v>
      </c>
      <c r="E22" s="24">
        <f>SUM(F18:F18)</f>
        <v>0</v>
      </c>
      <c r="F22" s="25">
        <f>D22*E22/100</f>
        <v>0</v>
      </c>
      <c r="H22" s="1">
        <v>30</v>
      </c>
    </row>
    <row r="23" spans="1:8" ht="15">
      <c r="A23" s="21">
        <v>14</v>
      </c>
      <c r="B23" s="22" t="s">
        <v>21</v>
      </c>
      <c r="C23" s="22"/>
      <c r="D23" s="23">
        <v>0.8</v>
      </c>
      <c r="E23" s="24">
        <f>SUM(F18:F18)</f>
        <v>0</v>
      </c>
      <c r="F23" s="25">
        <f>D23*E23/100</f>
        <v>0</v>
      </c>
      <c r="H23" s="1">
        <v>31</v>
      </c>
    </row>
    <row r="24" spans="1:8" ht="15">
      <c r="A24" s="31">
        <v>15</v>
      </c>
      <c r="B24" s="32" t="s">
        <v>22</v>
      </c>
      <c r="C24" s="32"/>
      <c r="D24" s="33"/>
      <c r="E24" s="34"/>
      <c r="F24" s="35">
        <f>SUM(F22:F23)</f>
        <v>0</v>
      </c>
      <c r="G24" s="4">
        <f>SUM(F24:F24)</f>
        <v>0</v>
      </c>
      <c r="H24" s="1">
        <v>33</v>
      </c>
    </row>
    <row r="25" spans="1:6" ht="15">
      <c r="A25" s="36"/>
      <c r="B25" s="37"/>
      <c r="C25" s="37"/>
      <c r="D25" s="38"/>
      <c r="E25" s="39"/>
      <c r="F25" s="40"/>
    </row>
    <row r="26" spans="1:8" ht="15">
      <c r="A26" s="21">
        <v>16</v>
      </c>
      <c r="B26" s="22" t="s">
        <v>23</v>
      </c>
      <c r="C26" s="22"/>
      <c r="D26" s="23"/>
      <c r="E26" s="24"/>
      <c r="F26" s="136"/>
      <c r="H26" s="1">
        <v>35</v>
      </c>
    </row>
    <row r="27" spans="1:8" ht="15">
      <c r="A27" s="21">
        <v>17</v>
      </c>
      <c r="B27" s="22" t="s">
        <v>24</v>
      </c>
      <c r="C27" s="22"/>
      <c r="D27" s="23"/>
      <c r="E27" s="24"/>
      <c r="F27" s="136"/>
      <c r="H27" s="1">
        <v>36</v>
      </c>
    </row>
    <row r="28" spans="1:8" ht="15">
      <c r="A28" s="21">
        <v>18</v>
      </c>
      <c r="B28" s="22" t="s">
        <v>25</v>
      </c>
      <c r="C28" s="22"/>
      <c r="D28" s="23"/>
      <c r="E28" s="24"/>
      <c r="F28" s="136"/>
      <c r="H28" s="1">
        <v>39</v>
      </c>
    </row>
    <row r="29" spans="1:8" ht="15">
      <c r="A29" s="31">
        <v>19</v>
      </c>
      <c r="B29" s="32" t="s">
        <v>26</v>
      </c>
      <c r="C29" s="32"/>
      <c r="D29" s="33"/>
      <c r="E29" s="34"/>
      <c r="F29" s="35">
        <f>SUM(F26:F28)</f>
        <v>0</v>
      </c>
      <c r="G29" s="4">
        <f>SUM(F29:F29)</f>
        <v>0</v>
      </c>
      <c r="H29" s="1">
        <v>41</v>
      </c>
    </row>
    <row r="30" spans="1:6" ht="15">
      <c r="A30" s="36"/>
      <c r="B30" s="37"/>
      <c r="C30" s="37"/>
      <c r="D30" s="38"/>
      <c r="E30" s="39"/>
      <c r="F30" s="40"/>
    </row>
    <row r="31" spans="1:8" ht="15.75" thickBot="1">
      <c r="A31" s="21">
        <v>20</v>
      </c>
      <c r="B31" s="22" t="s">
        <v>27</v>
      </c>
      <c r="C31" s="22"/>
      <c r="D31" s="23"/>
      <c r="E31" s="24"/>
      <c r="F31" s="136"/>
      <c r="H31" s="1">
        <v>5</v>
      </c>
    </row>
    <row r="32" spans="1:8" ht="15">
      <c r="A32" s="31">
        <v>22</v>
      </c>
      <c r="B32" s="32" t="s">
        <v>28</v>
      </c>
      <c r="C32" s="32"/>
      <c r="D32" s="33"/>
      <c r="E32" s="34"/>
      <c r="F32" s="35">
        <f>SUM(F31:F31)</f>
        <v>0</v>
      </c>
      <c r="G32" s="4">
        <f>SUM(F32:F32)</f>
        <v>0</v>
      </c>
      <c r="H32" s="1">
        <v>7</v>
      </c>
    </row>
    <row r="33" spans="1:6" ht="15">
      <c r="A33" s="36"/>
      <c r="B33" s="37"/>
      <c r="C33" s="37"/>
      <c r="D33" s="38"/>
      <c r="E33" s="39"/>
      <c r="F33" s="40"/>
    </row>
    <row r="34" spans="1:8" ht="15">
      <c r="A34" s="41">
        <v>23</v>
      </c>
      <c r="B34" s="42" t="s">
        <v>29</v>
      </c>
      <c r="C34" s="42"/>
      <c r="D34" s="43"/>
      <c r="E34" s="44"/>
      <c r="F34" s="45">
        <f>SUM(G17:G33)</f>
        <v>0</v>
      </c>
      <c r="H34" s="1">
        <v>44</v>
      </c>
    </row>
    <row r="35" spans="1:6" ht="15">
      <c r="A35" s="5"/>
      <c r="B35" s="5"/>
      <c r="C35" s="5"/>
      <c r="D35" s="7"/>
      <c r="E35" s="8"/>
      <c r="F35" s="9"/>
    </row>
    <row r="36" spans="1:6" ht="15">
      <c r="A36" s="5"/>
      <c r="B36" s="5"/>
      <c r="C36" s="5"/>
      <c r="D36" s="7"/>
      <c r="E36" s="8"/>
      <c r="F36" s="9"/>
    </row>
    <row r="37" spans="1:6" ht="15">
      <c r="A37" s="5" t="s">
        <v>30</v>
      </c>
      <c r="B37" s="5"/>
      <c r="C37" s="5"/>
      <c r="D37" s="7"/>
      <c r="E37" s="8"/>
      <c r="F37" s="9"/>
    </row>
    <row r="38" spans="1:6" ht="15">
      <c r="A38" s="5" t="s">
        <v>31</v>
      </c>
      <c r="B38" s="5"/>
      <c r="C38" s="5"/>
      <c r="D38" s="7"/>
      <c r="E38" s="8"/>
      <c r="F38" s="9"/>
    </row>
    <row r="39" spans="1:6" ht="15">
      <c r="A39" s="5"/>
      <c r="B39" s="5"/>
      <c r="C39" s="5"/>
      <c r="D39" s="7"/>
      <c r="E39" s="8"/>
      <c r="F39" s="9"/>
    </row>
    <row r="40" spans="1:6" ht="15">
      <c r="A40" s="5"/>
      <c r="B40" s="5"/>
      <c r="C40" s="5"/>
      <c r="D40" s="7"/>
      <c r="E40" s="8"/>
      <c r="F40" s="9"/>
    </row>
  </sheetData>
  <sheetProtection selectLockedCells="1" selectUnlockedCells="1"/>
  <printOptions/>
  <pageMargins left="0.3020833333333333" right="0.32916666666666666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88"/>
  <sheetViews>
    <sheetView tabSelected="1" zoomScalePageLayoutView="0" workbookViewId="0" topLeftCell="A151">
      <selection activeCell="C173" sqref="C173"/>
    </sheetView>
  </sheetViews>
  <sheetFormatPr defaultColWidth="11.57421875" defaultRowHeight="15"/>
  <cols>
    <col min="1" max="1" width="4.140625" style="1" customWidth="1"/>
    <col min="2" max="2" width="10.00390625" style="1" customWidth="1"/>
    <col min="3" max="3" width="50.28125" style="1" customWidth="1"/>
    <col min="4" max="4" width="6.28125" style="1" customWidth="1"/>
    <col min="5" max="5" width="8.28125" style="1" customWidth="1"/>
    <col min="6" max="6" width="11.00390625" style="1" customWidth="1"/>
    <col min="7" max="7" width="11.57421875" style="1" customWidth="1"/>
    <col min="8" max="8" width="0" style="46" hidden="1" customWidth="1"/>
    <col min="9" max="11" width="0" style="1" hidden="1" customWidth="1"/>
    <col min="12" max="254" width="9.140625" style="1" customWidth="1"/>
  </cols>
  <sheetData>
    <row r="3" spans="1:8" ht="15">
      <c r="A3" s="6"/>
      <c r="B3" s="6" t="s">
        <v>0</v>
      </c>
      <c r="C3" s="6"/>
      <c r="D3" s="6"/>
      <c r="E3" s="6"/>
      <c r="F3" s="6"/>
      <c r="G3" s="6"/>
      <c r="H3" s="47"/>
    </row>
    <row r="4" spans="1:8" ht="15">
      <c r="A4" s="6"/>
      <c r="B4" s="6" t="s">
        <v>1</v>
      </c>
      <c r="C4" s="6"/>
      <c r="D4" s="6"/>
      <c r="E4" s="6"/>
      <c r="F4" s="6"/>
      <c r="G4" s="6"/>
      <c r="H4" s="47"/>
    </row>
    <row r="5" spans="1:8" ht="15">
      <c r="A5" s="6"/>
      <c r="B5" s="6" t="s">
        <v>2</v>
      </c>
      <c r="C5" s="6"/>
      <c r="D5" s="6"/>
      <c r="E5" s="6"/>
      <c r="F5" s="6"/>
      <c r="G5" s="6"/>
      <c r="H5" s="47"/>
    </row>
    <row r="6" spans="1:8" ht="15">
      <c r="A6" s="6"/>
      <c r="B6" s="6"/>
      <c r="C6" s="6"/>
      <c r="D6" s="6"/>
      <c r="E6" s="6"/>
      <c r="F6" s="6"/>
      <c r="G6" s="6"/>
      <c r="H6" s="47"/>
    </row>
    <row r="7" spans="1:8" s="15" customFormat="1" ht="33.75" customHeight="1">
      <c r="A7" s="48" t="s">
        <v>32</v>
      </c>
      <c r="B7" s="48"/>
      <c r="C7" s="48"/>
      <c r="D7" s="48"/>
      <c r="E7" s="48"/>
      <c r="F7" s="48"/>
      <c r="G7" s="48"/>
      <c r="H7" s="49"/>
    </row>
    <row r="8" spans="1:11" ht="14.25">
      <c r="A8" s="50" t="s">
        <v>4</v>
      </c>
      <c r="B8" s="51" t="s">
        <v>33</v>
      </c>
      <c r="C8" s="52" t="s">
        <v>34</v>
      </c>
      <c r="D8" s="52" t="s">
        <v>35</v>
      </c>
      <c r="E8" s="53" t="s">
        <v>36</v>
      </c>
      <c r="F8" s="53" t="s">
        <v>37</v>
      </c>
      <c r="G8" s="54" t="s">
        <v>38</v>
      </c>
      <c r="H8" s="55" t="s">
        <v>39</v>
      </c>
      <c r="I8" s="1" t="s">
        <v>40</v>
      </c>
      <c r="J8" s="1" t="s">
        <v>41</v>
      </c>
      <c r="K8" s="1" t="s">
        <v>42</v>
      </c>
    </row>
    <row r="9" spans="1:8" s="6" customFormat="1" ht="19.5" customHeight="1">
      <c r="A9" s="56" t="s">
        <v>43</v>
      </c>
      <c r="B9" s="57"/>
      <c r="C9" s="58"/>
      <c r="D9" s="58"/>
      <c r="E9" s="59"/>
      <c r="F9" s="59"/>
      <c r="G9" s="60"/>
      <c r="H9" s="47"/>
    </row>
    <row r="10" spans="1:11" ht="14.25">
      <c r="A10" s="61">
        <v>1</v>
      </c>
      <c r="B10" s="62">
        <v>715111</v>
      </c>
      <c r="C10" s="63" t="s">
        <v>44</v>
      </c>
      <c r="D10" s="63" t="s">
        <v>45</v>
      </c>
      <c r="E10" s="64">
        <v>1</v>
      </c>
      <c r="F10" s="130"/>
      <c r="G10" s="65">
        <f aca="true" t="shared" si="0" ref="G10:G28">E10*F10</f>
        <v>0</v>
      </c>
      <c r="H10" s="66" t="s">
        <v>46</v>
      </c>
      <c r="I10" s="1" t="s">
        <v>47</v>
      </c>
      <c r="K10" s="67" t="s">
        <v>48</v>
      </c>
    </row>
    <row r="11" spans="1:11" ht="14.25">
      <c r="A11" s="61">
        <v>2</v>
      </c>
      <c r="B11" s="62">
        <v>509001</v>
      </c>
      <c r="C11" s="63" t="s">
        <v>49</v>
      </c>
      <c r="D11" s="63" t="s">
        <v>45</v>
      </c>
      <c r="E11" s="64">
        <v>11</v>
      </c>
      <c r="F11" s="130"/>
      <c r="G11" s="65">
        <f t="shared" si="0"/>
        <v>0</v>
      </c>
      <c r="H11" s="66" t="s">
        <v>46</v>
      </c>
      <c r="I11" s="1" t="s">
        <v>47</v>
      </c>
      <c r="K11" s="67" t="s">
        <v>48</v>
      </c>
    </row>
    <row r="12" spans="1:11" ht="14.25">
      <c r="A12" s="61"/>
      <c r="B12" s="62"/>
      <c r="C12" s="63" t="s">
        <v>50</v>
      </c>
      <c r="D12" s="68"/>
      <c r="E12" s="64"/>
      <c r="F12" s="64"/>
      <c r="G12" s="65">
        <f t="shared" si="0"/>
        <v>0</v>
      </c>
      <c r="H12" s="69"/>
      <c r="I12" s="1" t="s">
        <v>51</v>
      </c>
      <c r="K12" s="67" t="s">
        <v>48</v>
      </c>
    </row>
    <row r="13" spans="1:11" ht="14.25">
      <c r="A13" s="61">
        <v>3</v>
      </c>
      <c r="B13" s="62">
        <v>509002</v>
      </c>
      <c r="C13" s="63" t="s">
        <v>52</v>
      </c>
      <c r="D13" s="63" t="s">
        <v>45</v>
      </c>
      <c r="E13" s="64">
        <v>6</v>
      </c>
      <c r="F13" s="130"/>
      <c r="G13" s="65">
        <f t="shared" si="0"/>
        <v>0</v>
      </c>
      <c r="H13" s="66" t="s">
        <v>46</v>
      </c>
      <c r="I13" s="1" t="s">
        <v>47</v>
      </c>
      <c r="K13" s="67" t="s">
        <v>48</v>
      </c>
    </row>
    <row r="14" spans="1:11" ht="14.25">
      <c r="A14" s="61"/>
      <c r="B14" s="62"/>
      <c r="C14" s="63" t="s">
        <v>53</v>
      </c>
      <c r="D14" s="68"/>
      <c r="E14" s="64"/>
      <c r="F14" s="64"/>
      <c r="G14" s="65">
        <f t="shared" si="0"/>
        <v>0</v>
      </c>
      <c r="H14" s="69"/>
      <c r="I14" s="1" t="s">
        <v>51</v>
      </c>
      <c r="K14" s="67" t="s">
        <v>48</v>
      </c>
    </row>
    <row r="15" spans="1:11" ht="14.25">
      <c r="A15" s="61">
        <v>4</v>
      </c>
      <c r="B15" s="62">
        <v>509003</v>
      </c>
      <c r="C15" s="63" t="s">
        <v>54</v>
      </c>
      <c r="D15" s="63" t="s">
        <v>45</v>
      </c>
      <c r="E15" s="64">
        <v>1</v>
      </c>
      <c r="F15" s="130"/>
      <c r="G15" s="65">
        <f t="shared" si="0"/>
        <v>0</v>
      </c>
      <c r="H15" s="66" t="s">
        <v>46</v>
      </c>
      <c r="I15" s="1" t="s">
        <v>47</v>
      </c>
      <c r="K15" s="67" t="s">
        <v>48</v>
      </c>
    </row>
    <row r="16" spans="1:11" ht="14.25">
      <c r="A16" s="61"/>
      <c r="B16" s="62"/>
      <c r="C16" s="63" t="s">
        <v>55</v>
      </c>
      <c r="D16" s="68"/>
      <c r="E16" s="64"/>
      <c r="F16" s="64"/>
      <c r="G16" s="65">
        <f t="shared" si="0"/>
        <v>0</v>
      </c>
      <c r="H16" s="69"/>
      <c r="I16" s="1" t="s">
        <v>51</v>
      </c>
      <c r="K16" s="67" t="s">
        <v>48</v>
      </c>
    </row>
    <row r="17" spans="1:11" ht="14.25">
      <c r="A17" s="61">
        <v>5</v>
      </c>
      <c r="B17" s="62">
        <v>509004</v>
      </c>
      <c r="C17" s="63" t="s">
        <v>56</v>
      </c>
      <c r="D17" s="63" t="s">
        <v>45</v>
      </c>
      <c r="E17" s="64">
        <v>5</v>
      </c>
      <c r="F17" s="130"/>
      <c r="G17" s="65">
        <f t="shared" si="0"/>
        <v>0</v>
      </c>
      <c r="H17" s="66" t="s">
        <v>46</v>
      </c>
      <c r="I17" s="1" t="s">
        <v>47</v>
      </c>
      <c r="K17" s="67" t="s">
        <v>48</v>
      </c>
    </row>
    <row r="18" spans="1:11" ht="14.25">
      <c r="A18" s="61">
        <v>6</v>
      </c>
      <c r="B18" s="62">
        <v>509111</v>
      </c>
      <c r="C18" s="63" t="s">
        <v>54</v>
      </c>
      <c r="D18" s="63" t="s">
        <v>45</v>
      </c>
      <c r="E18" s="64">
        <v>27</v>
      </c>
      <c r="F18" s="130"/>
      <c r="G18" s="65">
        <f t="shared" si="0"/>
        <v>0</v>
      </c>
      <c r="H18" s="66" t="s">
        <v>46</v>
      </c>
      <c r="I18" s="1" t="s">
        <v>47</v>
      </c>
      <c r="K18" s="67" t="s">
        <v>48</v>
      </c>
    </row>
    <row r="19" spans="1:11" ht="14.25">
      <c r="A19" s="61"/>
      <c r="B19" s="62"/>
      <c r="C19" s="63" t="s">
        <v>57</v>
      </c>
      <c r="D19" s="68"/>
      <c r="E19" s="64"/>
      <c r="F19" s="64"/>
      <c r="G19" s="65">
        <f t="shared" si="0"/>
        <v>0</v>
      </c>
      <c r="H19" s="69"/>
      <c r="I19" s="1" t="s">
        <v>51</v>
      </c>
      <c r="K19" s="67" t="s">
        <v>48</v>
      </c>
    </row>
    <row r="20" spans="1:11" ht="14.25">
      <c r="A20" s="61">
        <v>7</v>
      </c>
      <c r="B20" s="62">
        <v>509011</v>
      </c>
      <c r="C20" s="63" t="s">
        <v>58</v>
      </c>
      <c r="D20" s="63" t="s">
        <v>45</v>
      </c>
      <c r="E20" s="64">
        <v>12</v>
      </c>
      <c r="F20" s="130"/>
      <c r="G20" s="65">
        <f t="shared" si="0"/>
        <v>0</v>
      </c>
      <c r="H20" s="66" t="s">
        <v>46</v>
      </c>
      <c r="I20" s="1" t="s">
        <v>47</v>
      </c>
      <c r="K20" s="67" t="s">
        <v>48</v>
      </c>
    </row>
    <row r="21" spans="1:11" ht="14.25">
      <c r="A21" s="61"/>
      <c r="B21" s="62"/>
      <c r="C21" s="63" t="s">
        <v>59</v>
      </c>
      <c r="D21" s="68"/>
      <c r="E21" s="64"/>
      <c r="F21" s="64"/>
      <c r="G21" s="65">
        <f t="shared" si="0"/>
        <v>0</v>
      </c>
      <c r="H21" s="69"/>
      <c r="I21" s="1" t="s">
        <v>51</v>
      </c>
      <c r="K21" s="67" t="s">
        <v>48</v>
      </c>
    </row>
    <row r="22" spans="1:11" ht="14.25">
      <c r="A22" s="61">
        <v>8</v>
      </c>
      <c r="B22" s="62">
        <v>521026</v>
      </c>
      <c r="C22" s="63" t="s">
        <v>60</v>
      </c>
      <c r="D22" s="63" t="s">
        <v>45</v>
      </c>
      <c r="E22" s="64">
        <v>6</v>
      </c>
      <c r="F22" s="130"/>
      <c r="G22" s="65">
        <f t="shared" si="0"/>
        <v>0</v>
      </c>
      <c r="H22" s="66" t="s">
        <v>46</v>
      </c>
      <c r="I22" s="1" t="s">
        <v>47</v>
      </c>
      <c r="K22" s="67" t="s">
        <v>48</v>
      </c>
    </row>
    <row r="23" spans="1:11" ht="14.25">
      <c r="A23" s="61"/>
      <c r="B23" s="62"/>
      <c r="C23" s="63" t="s">
        <v>61</v>
      </c>
      <c r="D23" s="68"/>
      <c r="E23" s="64"/>
      <c r="F23" s="64"/>
      <c r="G23" s="65">
        <f t="shared" si="0"/>
        <v>0</v>
      </c>
      <c r="H23" s="69"/>
      <c r="I23" s="1" t="s">
        <v>51</v>
      </c>
      <c r="K23" s="67" t="s">
        <v>48</v>
      </c>
    </row>
    <row r="24" spans="1:11" ht="14.25">
      <c r="A24" s="61">
        <v>9</v>
      </c>
      <c r="B24" s="62">
        <v>521027</v>
      </c>
      <c r="C24" s="63" t="s">
        <v>60</v>
      </c>
      <c r="D24" s="63" t="s">
        <v>45</v>
      </c>
      <c r="E24" s="64">
        <v>13</v>
      </c>
      <c r="F24" s="130"/>
      <c r="G24" s="65">
        <f t="shared" si="0"/>
        <v>0</v>
      </c>
      <c r="H24" s="66" t="s">
        <v>46</v>
      </c>
      <c r="I24" s="1" t="s">
        <v>47</v>
      </c>
      <c r="K24" s="67" t="s">
        <v>48</v>
      </c>
    </row>
    <row r="25" spans="1:11" ht="14.25">
      <c r="A25" s="61"/>
      <c r="B25" s="62"/>
      <c r="C25" s="63" t="s">
        <v>62</v>
      </c>
      <c r="D25" s="68"/>
      <c r="E25" s="64"/>
      <c r="F25" s="64"/>
      <c r="G25" s="65">
        <f t="shared" si="0"/>
        <v>0</v>
      </c>
      <c r="H25" s="69"/>
      <c r="I25" s="1" t="s">
        <v>51</v>
      </c>
      <c r="K25" s="67" t="s">
        <v>48</v>
      </c>
    </row>
    <row r="26" spans="1:11" ht="14.25">
      <c r="A26" s="61">
        <v>10</v>
      </c>
      <c r="B26" s="62">
        <v>521031</v>
      </c>
      <c r="C26" s="63" t="s">
        <v>60</v>
      </c>
      <c r="D26" s="63" t="s">
        <v>45</v>
      </c>
      <c r="E26" s="64">
        <v>2</v>
      </c>
      <c r="F26" s="130"/>
      <c r="G26" s="65">
        <f t="shared" si="0"/>
        <v>0</v>
      </c>
      <c r="H26" s="66" t="s">
        <v>46</v>
      </c>
      <c r="I26" s="1" t="s">
        <v>47</v>
      </c>
      <c r="K26" s="67" t="s">
        <v>48</v>
      </c>
    </row>
    <row r="27" spans="1:11" ht="14.25">
      <c r="A27" s="61"/>
      <c r="B27" s="62"/>
      <c r="C27" s="63" t="s">
        <v>63</v>
      </c>
      <c r="D27" s="68"/>
      <c r="E27" s="64"/>
      <c r="F27" s="64"/>
      <c r="G27" s="65">
        <f t="shared" si="0"/>
        <v>0</v>
      </c>
      <c r="H27" s="69"/>
      <c r="I27" s="1" t="s">
        <v>51</v>
      </c>
      <c r="K27" s="67" t="s">
        <v>48</v>
      </c>
    </row>
    <row r="28" spans="1:11" ht="14.25">
      <c r="A28" s="70">
        <v>11</v>
      </c>
      <c r="B28" s="71">
        <v>551111</v>
      </c>
      <c r="C28" s="72" t="s">
        <v>64</v>
      </c>
      <c r="D28" s="72" t="s">
        <v>45</v>
      </c>
      <c r="E28" s="73">
        <v>11</v>
      </c>
      <c r="F28" s="131"/>
      <c r="G28" s="74">
        <f t="shared" si="0"/>
        <v>0</v>
      </c>
      <c r="H28" s="75" t="s">
        <v>46</v>
      </c>
      <c r="I28" s="1" t="s">
        <v>47</v>
      </c>
      <c r="K28" s="67" t="s">
        <v>48</v>
      </c>
    </row>
    <row r="29" spans="1:11" s="82" customFormat="1" ht="13.5">
      <c r="A29" s="76"/>
      <c r="B29" s="77"/>
      <c r="C29" s="78" t="s">
        <v>65</v>
      </c>
      <c r="D29" s="78"/>
      <c r="E29" s="79"/>
      <c r="F29" s="79"/>
      <c r="G29" s="80">
        <f>SUM(G10:G28)</f>
        <v>0</v>
      </c>
      <c r="H29" s="81"/>
      <c r="K29" s="83" t="s">
        <v>48</v>
      </c>
    </row>
    <row r="30" spans="1:11" s="6" customFormat="1" ht="19.5" customHeight="1">
      <c r="A30" s="84" t="s">
        <v>66</v>
      </c>
      <c r="B30" s="85"/>
      <c r="C30" s="86"/>
      <c r="D30" s="86"/>
      <c r="E30" s="87"/>
      <c r="F30" s="87"/>
      <c r="G30" s="88"/>
      <c r="H30" s="89"/>
      <c r="K30" s="90"/>
    </row>
    <row r="31" spans="1:11" ht="14.25">
      <c r="A31" s="61">
        <v>12</v>
      </c>
      <c r="B31" s="62">
        <v>199096</v>
      </c>
      <c r="C31" s="63" t="s">
        <v>67</v>
      </c>
      <c r="D31" s="63" t="s">
        <v>45</v>
      </c>
      <c r="E31" s="64">
        <v>1</v>
      </c>
      <c r="F31" s="130"/>
      <c r="G31" s="65">
        <f aca="true" t="shared" si="1" ref="G31:G62">E31*F31</f>
        <v>0</v>
      </c>
      <c r="H31" s="66" t="s">
        <v>68</v>
      </c>
      <c r="I31" s="1" t="s">
        <v>47</v>
      </c>
      <c r="K31" s="67" t="s">
        <v>69</v>
      </c>
    </row>
    <row r="32" spans="1:11" ht="14.25">
      <c r="A32" s="61">
        <v>13</v>
      </c>
      <c r="B32" s="62">
        <v>411201</v>
      </c>
      <c r="C32" s="63" t="s">
        <v>70</v>
      </c>
      <c r="D32" s="63" t="s">
        <v>45</v>
      </c>
      <c r="E32" s="64">
        <v>7</v>
      </c>
      <c r="F32" s="130"/>
      <c r="G32" s="65">
        <f t="shared" si="1"/>
        <v>0</v>
      </c>
      <c r="H32" s="66" t="s">
        <v>68</v>
      </c>
      <c r="I32" s="1" t="s">
        <v>47</v>
      </c>
      <c r="K32" s="67" t="s">
        <v>69</v>
      </c>
    </row>
    <row r="33" spans="1:11" ht="14.25">
      <c r="A33" s="61">
        <v>14</v>
      </c>
      <c r="B33" s="62">
        <v>411204</v>
      </c>
      <c r="C33" s="63" t="s">
        <v>71</v>
      </c>
      <c r="D33" s="63" t="s">
        <v>45</v>
      </c>
      <c r="E33" s="64">
        <v>5</v>
      </c>
      <c r="F33" s="130"/>
      <c r="G33" s="65">
        <f t="shared" si="1"/>
        <v>0</v>
      </c>
      <c r="H33" s="66" t="s">
        <v>68</v>
      </c>
      <c r="I33" s="1" t="s">
        <v>47</v>
      </c>
      <c r="K33" s="67" t="s">
        <v>69</v>
      </c>
    </row>
    <row r="34" spans="1:11" ht="14.25">
      <c r="A34" s="61">
        <v>15</v>
      </c>
      <c r="B34" s="62">
        <v>411202</v>
      </c>
      <c r="C34" s="63" t="s">
        <v>72</v>
      </c>
      <c r="D34" s="63" t="s">
        <v>45</v>
      </c>
      <c r="E34" s="64">
        <v>4</v>
      </c>
      <c r="F34" s="130"/>
      <c r="G34" s="65">
        <f t="shared" si="1"/>
        <v>0</v>
      </c>
      <c r="H34" s="66" t="s">
        <v>68</v>
      </c>
      <c r="I34" s="1" t="s">
        <v>47</v>
      </c>
      <c r="K34" s="67" t="s">
        <v>69</v>
      </c>
    </row>
    <row r="35" spans="1:11" ht="14.25">
      <c r="A35" s="61">
        <v>16</v>
      </c>
      <c r="B35" s="62">
        <v>411203</v>
      </c>
      <c r="C35" s="63" t="s">
        <v>73</v>
      </c>
      <c r="D35" s="63" t="s">
        <v>45</v>
      </c>
      <c r="E35" s="64">
        <v>1</v>
      </c>
      <c r="F35" s="130"/>
      <c r="G35" s="65">
        <f t="shared" si="1"/>
        <v>0</v>
      </c>
      <c r="H35" s="66" t="s">
        <v>68</v>
      </c>
      <c r="I35" s="1" t="s">
        <v>47</v>
      </c>
      <c r="K35" s="67" t="s">
        <v>69</v>
      </c>
    </row>
    <row r="36" spans="1:11" ht="14.25">
      <c r="A36" s="61">
        <v>17</v>
      </c>
      <c r="B36" s="62">
        <v>411205</v>
      </c>
      <c r="C36" s="63" t="s">
        <v>74</v>
      </c>
      <c r="D36" s="63" t="s">
        <v>45</v>
      </c>
      <c r="E36" s="64">
        <v>4</v>
      </c>
      <c r="F36" s="130"/>
      <c r="G36" s="65">
        <f t="shared" si="1"/>
        <v>0</v>
      </c>
      <c r="H36" s="66" t="s">
        <v>68</v>
      </c>
      <c r="I36" s="1" t="s">
        <v>47</v>
      </c>
      <c r="K36" s="67" t="s">
        <v>69</v>
      </c>
    </row>
    <row r="37" spans="1:11" ht="14.25">
      <c r="A37" s="61">
        <v>18</v>
      </c>
      <c r="B37" s="62">
        <v>411271</v>
      </c>
      <c r="C37" s="63" t="s">
        <v>75</v>
      </c>
      <c r="D37" s="63" t="s">
        <v>45</v>
      </c>
      <c r="E37" s="64">
        <v>1</v>
      </c>
      <c r="F37" s="130"/>
      <c r="G37" s="65">
        <f t="shared" si="1"/>
        <v>0</v>
      </c>
      <c r="H37" s="66" t="s">
        <v>68</v>
      </c>
      <c r="I37" s="1" t="s">
        <v>47</v>
      </c>
      <c r="K37" s="67" t="s">
        <v>69</v>
      </c>
    </row>
    <row r="38" spans="1:11" ht="14.25">
      <c r="A38" s="61">
        <v>19</v>
      </c>
      <c r="B38" s="62">
        <v>411272</v>
      </c>
      <c r="C38" s="63" t="s">
        <v>76</v>
      </c>
      <c r="D38" s="63" t="s">
        <v>45</v>
      </c>
      <c r="E38" s="64">
        <v>6</v>
      </c>
      <c r="F38" s="130"/>
      <c r="G38" s="65">
        <f t="shared" si="1"/>
        <v>0</v>
      </c>
      <c r="H38" s="66" t="s">
        <v>68</v>
      </c>
      <c r="I38" s="1" t="s">
        <v>47</v>
      </c>
      <c r="K38" s="67" t="s">
        <v>69</v>
      </c>
    </row>
    <row r="39" spans="1:11" ht="14.25">
      <c r="A39" s="61">
        <v>20</v>
      </c>
      <c r="B39" s="62">
        <v>411274</v>
      </c>
      <c r="C39" s="63" t="s">
        <v>77</v>
      </c>
      <c r="D39" s="63" t="s">
        <v>45</v>
      </c>
      <c r="E39" s="64">
        <v>1</v>
      </c>
      <c r="F39" s="130"/>
      <c r="G39" s="65">
        <f t="shared" si="1"/>
        <v>0</v>
      </c>
      <c r="H39" s="66" t="s">
        <v>68</v>
      </c>
      <c r="I39" s="1" t="s">
        <v>47</v>
      </c>
      <c r="K39" s="67" t="s">
        <v>69</v>
      </c>
    </row>
    <row r="40" spans="1:11" ht="14.25">
      <c r="A40" s="61">
        <v>21</v>
      </c>
      <c r="B40" s="62">
        <v>418301</v>
      </c>
      <c r="C40" s="63" t="s">
        <v>78</v>
      </c>
      <c r="D40" s="63" t="s">
        <v>45</v>
      </c>
      <c r="E40" s="64">
        <v>1</v>
      </c>
      <c r="F40" s="130"/>
      <c r="G40" s="65">
        <f t="shared" si="1"/>
        <v>0</v>
      </c>
      <c r="H40" s="66" t="s">
        <v>68</v>
      </c>
      <c r="I40" s="1" t="s">
        <v>47</v>
      </c>
      <c r="K40" s="67" t="s">
        <v>69</v>
      </c>
    </row>
    <row r="41" spans="1:11" ht="14.25">
      <c r="A41" s="61">
        <v>22</v>
      </c>
      <c r="B41" s="62">
        <v>421401</v>
      </c>
      <c r="C41" s="63" t="s">
        <v>79</v>
      </c>
      <c r="D41" s="63" t="s">
        <v>45</v>
      </c>
      <c r="E41" s="64">
        <v>83</v>
      </c>
      <c r="F41" s="130"/>
      <c r="G41" s="65">
        <f t="shared" si="1"/>
        <v>0</v>
      </c>
      <c r="H41" s="66" t="s">
        <v>68</v>
      </c>
      <c r="I41" s="1" t="s">
        <v>47</v>
      </c>
      <c r="K41" s="67" t="s">
        <v>69</v>
      </c>
    </row>
    <row r="42" spans="1:11" ht="14.25">
      <c r="A42" s="61">
        <v>23</v>
      </c>
      <c r="B42" s="62">
        <v>421406</v>
      </c>
      <c r="C42" s="63" t="s">
        <v>80</v>
      </c>
      <c r="D42" s="63" t="s">
        <v>45</v>
      </c>
      <c r="E42" s="64">
        <v>14</v>
      </c>
      <c r="F42" s="130"/>
      <c r="G42" s="65">
        <f t="shared" si="1"/>
        <v>0</v>
      </c>
      <c r="H42" s="66" t="s">
        <v>68</v>
      </c>
      <c r="I42" s="1" t="s">
        <v>47</v>
      </c>
      <c r="K42" s="67" t="s">
        <v>69</v>
      </c>
    </row>
    <row r="43" spans="1:11" ht="14.25">
      <c r="A43" s="61">
        <v>24</v>
      </c>
      <c r="B43" s="62">
        <v>421403</v>
      </c>
      <c r="C43" s="63" t="s">
        <v>81</v>
      </c>
      <c r="D43" s="63" t="s">
        <v>45</v>
      </c>
      <c r="E43" s="64">
        <v>18</v>
      </c>
      <c r="F43" s="130"/>
      <c r="G43" s="65">
        <f t="shared" si="1"/>
        <v>0</v>
      </c>
      <c r="H43" s="66" t="s">
        <v>68</v>
      </c>
      <c r="I43" s="1" t="s">
        <v>47</v>
      </c>
      <c r="K43" s="67" t="s">
        <v>69</v>
      </c>
    </row>
    <row r="44" spans="1:11" ht="14.25">
      <c r="A44" s="61">
        <v>25</v>
      </c>
      <c r="B44" s="62">
        <v>425222</v>
      </c>
      <c r="C44" s="63" t="s">
        <v>82</v>
      </c>
      <c r="D44" s="63" t="s">
        <v>45</v>
      </c>
      <c r="E44" s="64">
        <v>3</v>
      </c>
      <c r="F44" s="130"/>
      <c r="G44" s="65">
        <f t="shared" si="1"/>
        <v>0</v>
      </c>
      <c r="H44" s="66" t="s">
        <v>68</v>
      </c>
      <c r="I44" s="1" t="s">
        <v>47</v>
      </c>
      <c r="K44" s="67" t="s">
        <v>69</v>
      </c>
    </row>
    <row r="45" spans="1:11" ht="14.25">
      <c r="A45" s="61">
        <v>26</v>
      </c>
      <c r="B45" s="62">
        <v>425223</v>
      </c>
      <c r="C45" s="63" t="s">
        <v>83</v>
      </c>
      <c r="D45" s="63" t="s">
        <v>45</v>
      </c>
      <c r="E45" s="64">
        <v>1</v>
      </c>
      <c r="F45" s="130"/>
      <c r="G45" s="65">
        <f t="shared" si="1"/>
        <v>0</v>
      </c>
      <c r="H45" s="66" t="s">
        <v>68</v>
      </c>
      <c r="I45" s="1" t="s">
        <v>47</v>
      </c>
      <c r="K45" s="67" t="s">
        <v>69</v>
      </c>
    </row>
    <row r="46" spans="1:11" ht="14.25">
      <c r="A46" s="61">
        <v>27</v>
      </c>
      <c r="B46" s="62">
        <v>426266</v>
      </c>
      <c r="C46" s="63" t="s">
        <v>84</v>
      </c>
      <c r="D46" s="63" t="s">
        <v>45</v>
      </c>
      <c r="E46" s="64">
        <v>1</v>
      </c>
      <c r="F46" s="130"/>
      <c r="G46" s="65">
        <f t="shared" si="1"/>
        <v>0</v>
      </c>
      <c r="H46" s="66" t="s">
        <v>68</v>
      </c>
      <c r="I46" s="1" t="s">
        <v>47</v>
      </c>
      <c r="K46" s="67" t="s">
        <v>69</v>
      </c>
    </row>
    <row r="47" spans="1:11" ht="14.25">
      <c r="A47" s="61">
        <v>28</v>
      </c>
      <c r="B47" s="62">
        <v>421491</v>
      </c>
      <c r="C47" s="63" t="s">
        <v>85</v>
      </c>
      <c r="D47" s="63" t="s">
        <v>45</v>
      </c>
      <c r="E47" s="64">
        <v>30</v>
      </c>
      <c r="F47" s="130"/>
      <c r="G47" s="65">
        <f t="shared" si="1"/>
        <v>0</v>
      </c>
      <c r="H47" s="66" t="s">
        <v>68</v>
      </c>
      <c r="I47" s="1" t="s">
        <v>47</v>
      </c>
      <c r="K47" s="67" t="s">
        <v>69</v>
      </c>
    </row>
    <row r="48" spans="1:11" ht="14.25">
      <c r="A48" s="61">
        <v>29</v>
      </c>
      <c r="B48" s="62">
        <v>421492</v>
      </c>
      <c r="C48" s="63" t="s">
        <v>86</v>
      </c>
      <c r="D48" s="63" t="s">
        <v>45</v>
      </c>
      <c r="E48" s="64">
        <v>29</v>
      </c>
      <c r="F48" s="130"/>
      <c r="G48" s="65">
        <f t="shared" si="1"/>
        <v>0</v>
      </c>
      <c r="H48" s="66" t="s">
        <v>68</v>
      </c>
      <c r="I48" s="1" t="s">
        <v>47</v>
      </c>
      <c r="K48" s="67" t="s">
        <v>69</v>
      </c>
    </row>
    <row r="49" spans="1:11" ht="14.25">
      <c r="A49" s="61">
        <v>30</v>
      </c>
      <c r="B49" s="62">
        <v>421493</v>
      </c>
      <c r="C49" s="63" t="s">
        <v>87</v>
      </c>
      <c r="D49" s="63" t="s">
        <v>45</v>
      </c>
      <c r="E49" s="64">
        <v>8</v>
      </c>
      <c r="F49" s="130"/>
      <c r="G49" s="65">
        <f t="shared" si="1"/>
        <v>0</v>
      </c>
      <c r="H49" s="66" t="s">
        <v>68</v>
      </c>
      <c r="I49" s="1" t="s">
        <v>47</v>
      </c>
      <c r="K49" s="67" t="s">
        <v>69</v>
      </c>
    </row>
    <row r="50" spans="1:11" ht="14.25">
      <c r="A50" s="61">
        <v>31</v>
      </c>
      <c r="B50" s="62">
        <v>421494</v>
      </c>
      <c r="C50" s="63" t="s">
        <v>88</v>
      </c>
      <c r="D50" s="63" t="s">
        <v>45</v>
      </c>
      <c r="E50" s="64">
        <v>4</v>
      </c>
      <c r="F50" s="130"/>
      <c r="G50" s="65">
        <f t="shared" si="1"/>
        <v>0</v>
      </c>
      <c r="H50" s="66" t="s">
        <v>68</v>
      </c>
      <c r="I50" s="1" t="s">
        <v>47</v>
      </c>
      <c r="K50" s="67" t="s">
        <v>69</v>
      </c>
    </row>
    <row r="51" spans="1:11" ht="14.25">
      <c r="A51" s="61">
        <v>32</v>
      </c>
      <c r="B51" s="62">
        <v>421495</v>
      </c>
      <c r="C51" s="63" t="s">
        <v>89</v>
      </c>
      <c r="D51" s="63" t="s">
        <v>45</v>
      </c>
      <c r="E51" s="64">
        <v>6</v>
      </c>
      <c r="F51" s="130"/>
      <c r="G51" s="65">
        <f t="shared" si="1"/>
        <v>0</v>
      </c>
      <c r="H51" s="66" t="s">
        <v>68</v>
      </c>
      <c r="I51" s="1" t="s">
        <v>47</v>
      </c>
      <c r="K51" s="67" t="s">
        <v>69</v>
      </c>
    </row>
    <row r="52" spans="1:11" ht="14.25">
      <c r="A52" s="61">
        <v>33</v>
      </c>
      <c r="B52" s="62">
        <v>344110</v>
      </c>
      <c r="C52" s="63" t="s">
        <v>90</v>
      </c>
      <c r="D52" s="63" t="s">
        <v>91</v>
      </c>
      <c r="E52" s="64">
        <v>4</v>
      </c>
      <c r="F52" s="130"/>
      <c r="G52" s="65">
        <f t="shared" si="1"/>
        <v>0</v>
      </c>
      <c r="H52" s="66" t="s">
        <v>68</v>
      </c>
      <c r="I52" s="1" t="s">
        <v>47</v>
      </c>
      <c r="K52" s="67" t="s">
        <v>69</v>
      </c>
    </row>
    <row r="53" spans="1:11" ht="14.25">
      <c r="A53" s="61">
        <v>34</v>
      </c>
      <c r="B53" s="62">
        <v>344151</v>
      </c>
      <c r="C53" s="63" t="s">
        <v>92</v>
      </c>
      <c r="D53" s="63" t="s">
        <v>91</v>
      </c>
      <c r="E53" s="64">
        <v>4</v>
      </c>
      <c r="F53" s="130"/>
      <c r="G53" s="65">
        <f t="shared" si="1"/>
        <v>0</v>
      </c>
      <c r="H53" s="66" t="s">
        <v>68</v>
      </c>
      <c r="K53" s="67" t="s">
        <v>69</v>
      </c>
    </row>
    <row r="54" spans="1:11" ht="14.25">
      <c r="A54" s="61">
        <v>35</v>
      </c>
      <c r="B54" s="62">
        <v>344155</v>
      </c>
      <c r="C54" s="63" t="s">
        <v>93</v>
      </c>
      <c r="D54" s="63" t="s">
        <v>94</v>
      </c>
      <c r="E54" s="64">
        <v>2</v>
      </c>
      <c r="F54" s="130"/>
      <c r="G54" s="65">
        <f t="shared" si="1"/>
        <v>0</v>
      </c>
      <c r="H54" s="66" t="s">
        <v>68</v>
      </c>
      <c r="K54" s="67" t="s">
        <v>69</v>
      </c>
    </row>
    <row r="55" spans="1:11" ht="14.25">
      <c r="A55" s="61">
        <v>36</v>
      </c>
      <c r="B55" s="62">
        <v>419100</v>
      </c>
      <c r="C55" s="63" t="s">
        <v>95</v>
      </c>
      <c r="D55" s="63" t="s">
        <v>45</v>
      </c>
      <c r="E55" s="64">
        <v>16</v>
      </c>
      <c r="F55" s="130"/>
      <c r="G55" s="65">
        <f t="shared" si="1"/>
        <v>0</v>
      </c>
      <c r="H55" s="66" t="s">
        <v>68</v>
      </c>
      <c r="I55" s="1" t="s">
        <v>47</v>
      </c>
      <c r="K55" s="67" t="s">
        <v>69</v>
      </c>
    </row>
    <row r="56" spans="1:11" ht="14.25">
      <c r="A56" s="61">
        <v>37</v>
      </c>
      <c r="B56" s="62">
        <v>419105</v>
      </c>
      <c r="C56" s="63" t="s">
        <v>96</v>
      </c>
      <c r="D56" s="63" t="s">
        <v>45</v>
      </c>
      <c r="E56" s="64">
        <v>4</v>
      </c>
      <c r="F56" s="130"/>
      <c r="G56" s="65">
        <f t="shared" si="1"/>
        <v>0</v>
      </c>
      <c r="H56" s="66" t="s">
        <v>68</v>
      </c>
      <c r="I56" s="1" t="s">
        <v>47</v>
      </c>
      <c r="K56" s="67" t="s">
        <v>69</v>
      </c>
    </row>
    <row r="57" spans="1:11" ht="14.25">
      <c r="A57" s="61">
        <v>38</v>
      </c>
      <c r="B57" s="62">
        <v>311116</v>
      </c>
      <c r="C57" s="63" t="s">
        <v>97</v>
      </c>
      <c r="D57" s="63" t="s">
        <v>45</v>
      </c>
      <c r="E57" s="64">
        <v>36</v>
      </c>
      <c r="F57" s="130"/>
      <c r="G57" s="65">
        <f t="shared" si="1"/>
        <v>0</v>
      </c>
      <c r="H57" s="66" t="s">
        <v>68</v>
      </c>
      <c r="I57" s="1" t="s">
        <v>47</v>
      </c>
      <c r="K57" s="67" t="s">
        <v>69</v>
      </c>
    </row>
    <row r="58" spans="1:11" ht="14.25">
      <c r="A58" s="61">
        <v>39</v>
      </c>
      <c r="B58" s="62">
        <v>312001</v>
      </c>
      <c r="C58" s="63" t="s">
        <v>98</v>
      </c>
      <c r="D58" s="63" t="s">
        <v>45</v>
      </c>
      <c r="E58" s="64">
        <v>25</v>
      </c>
      <c r="F58" s="130"/>
      <c r="G58" s="65">
        <f t="shared" si="1"/>
        <v>0</v>
      </c>
      <c r="H58" s="66" t="s">
        <v>68</v>
      </c>
      <c r="I58" s="1" t="s">
        <v>47</v>
      </c>
      <c r="K58" s="67" t="s">
        <v>69</v>
      </c>
    </row>
    <row r="59" spans="1:11" ht="14.25">
      <c r="A59" s="61">
        <v>40</v>
      </c>
      <c r="B59" s="62">
        <v>311111</v>
      </c>
      <c r="C59" s="63" t="s">
        <v>99</v>
      </c>
      <c r="D59" s="63" t="s">
        <v>45</v>
      </c>
      <c r="E59" s="64">
        <v>36</v>
      </c>
      <c r="F59" s="130"/>
      <c r="G59" s="65">
        <f t="shared" si="1"/>
        <v>0</v>
      </c>
      <c r="H59" s="66" t="s">
        <v>68</v>
      </c>
      <c r="I59" s="1" t="s">
        <v>47</v>
      </c>
      <c r="K59" s="67" t="s">
        <v>69</v>
      </c>
    </row>
    <row r="60" spans="1:11" ht="14.25">
      <c r="A60" s="61">
        <v>41</v>
      </c>
      <c r="B60" s="62">
        <v>311222</v>
      </c>
      <c r="C60" s="63" t="s">
        <v>100</v>
      </c>
      <c r="D60" s="63" t="s">
        <v>45</v>
      </c>
      <c r="E60" s="64">
        <v>31</v>
      </c>
      <c r="F60" s="130"/>
      <c r="G60" s="65">
        <f t="shared" si="1"/>
        <v>0</v>
      </c>
      <c r="H60" s="66" t="s">
        <v>68</v>
      </c>
      <c r="I60" s="1" t="s">
        <v>47</v>
      </c>
      <c r="K60" s="67" t="s">
        <v>69</v>
      </c>
    </row>
    <row r="61" spans="1:11" ht="14.25">
      <c r="A61" s="61">
        <v>42</v>
      </c>
      <c r="B61" s="62">
        <v>311223</v>
      </c>
      <c r="C61" s="63" t="s">
        <v>101</v>
      </c>
      <c r="D61" s="63" t="s">
        <v>45</v>
      </c>
      <c r="E61" s="64">
        <v>10</v>
      </c>
      <c r="F61" s="130"/>
      <c r="G61" s="65">
        <f t="shared" si="1"/>
        <v>0</v>
      </c>
      <c r="H61" s="66" t="s">
        <v>68</v>
      </c>
      <c r="I61" s="1" t="s">
        <v>47</v>
      </c>
      <c r="K61" s="67" t="s">
        <v>69</v>
      </c>
    </row>
    <row r="62" spans="1:11" ht="14.25">
      <c r="A62" s="61">
        <v>43</v>
      </c>
      <c r="B62" s="62">
        <v>311224</v>
      </c>
      <c r="C62" s="63" t="s">
        <v>102</v>
      </c>
      <c r="D62" s="63" t="s">
        <v>45</v>
      </c>
      <c r="E62" s="64">
        <v>5</v>
      </c>
      <c r="F62" s="130"/>
      <c r="G62" s="65">
        <f t="shared" si="1"/>
        <v>0</v>
      </c>
      <c r="H62" s="66" t="s">
        <v>68</v>
      </c>
      <c r="I62" s="1" t="s">
        <v>47</v>
      </c>
      <c r="K62" s="67" t="s">
        <v>69</v>
      </c>
    </row>
    <row r="63" spans="1:11" ht="14.25">
      <c r="A63" s="61">
        <v>44</v>
      </c>
      <c r="B63" s="62">
        <v>311225</v>
      </c>
      <c r="C63" s="63" t="s">
        <v>103</v>
      </c>
      <c r="D63" s="63" t="s">
        <v>45</v>
      </c>
      <c r="E63" s="64">
        <v>7</v>
      </c>
      <c r="F63" s="130"/>
      <c r="G63" s="65">
        <f aca="true" t="shared" si="2" ref="G63:G91">E63*F63</f>
        <v>0</v>
      </c>
      <c r="H63" s="66" t="s">
        <v>68</v>
      </c>
      <c r="I63" s="1" t="s">
        <v>47</v>
      </c>
      <c r="K63" s="67" t="s">
        <v>69</v>
      </c>
    </row>
    <row r="64" spans="1:11" ht="14.25">
      <c r="A64" s="61">
        <v>45</v>
      </c>
      <c r="B64" s="62">
        <v>933</v>
      </c>
      <c r="C64" s="63" t="s">
        <v>104</v>
      </c>
      <c r="D64" s="63" t="s">
        <v>105</v>
      </c>
      <c r="E64" s="64">
        <v>1</v>
      </c>
      <c r="F64" s="130"/>
      <c r="G64" s="65">
        <f t="shared" si="2"/>
        <v>0</v>
      </c>
      <c r="H64" s="66" t="s">
        <v>68</v>
      </c>
      <c r="K64" s="67" t="s">
        <v>69</v>
      </c>
    </row>
    <row r="65" spans="1:11" ht="14.25">
      <c r="A65" s="61">
        <v>46</v>
      </c>
      <c r="B65" s="62">
        <v>302</v>
      </c>
      <c r="C65" s="63" t="s">
        <v>106</v>
      </c>
      <c r="D65" s="63" t="s">
        <v>45</v>
      </c>
      <c r="E65" s="64">
        <v>260</v>
      </c>
      <c r="F65" s="130"/>
      <c r="G65" s="65">
        <f t="shared" si="2"/>
        <v>0</v>
      </c>
      <c r="H65" s="66" t="s">
        <v>68</v>
      </c>
      <c r="I65" s="1" t="s">
        <v>47</v>
      </c>
      <c r="K65" s="67" t="s">
        <v>69</v>
      </c>
    </row>
    <row r="66" spans="1:11" ht="14.25">
      <c r="A66" s="61">
        <v>47</v>
      </c>
      <c r="B66" s="62">
        <v>252</v>
      </c>
      <c r="C66" s="63" t="s">
        <v>107</v>
      </c>
      <c r="D66" s="63" t="s">
        <v>45</v>
      </c>
      <c r="E66" s="64">
        <v>3</v>
      </c>
      <c r="F66" s="130"/>
      <c r="G66" s="65">
        <f t="shared" si="2"/>
        <v>0</v>
      </c>
      <c r="H66" s="66" t="s">
        <v>68</v>
      </c>
      <c r="K66" s="67" t="s">
        <v>69</v>
      </c>
    </row>
    <row r="67" spans="1:11" ht="14.25">
      <c r="A67" s="61">
        <v>48</v>
      </c>
      <c r="B67" s="62">
        <v>295441</v>
      </c>
      <c r="C67" s="63" t="s">
        <v>108</v>
      </c>
      <c r="D67" s="63" t="s">
        <v>45</v>
      </c>
      <c r="E67" s="64">
        <v>9</v>
      </c>
      <c r="F67" s="130"/>
      <c r="G67" s="65">
        <f t="shared" si="2"/>
        <v>0</v>
      </c>
      <c r="H67" s="66" t="s">
        <v>68</v>
      </c>
      <c r="I67" s="1" t="s">
        <v>47</v>
      </c>
      <c r="K67" s="67" t="s">
        <v>69</v>
      </c>
    </row>
    <row r="68" spans="1:11" ht="14.25">
      <c r="A68" s="61">
        <v>49</v>
      </c>
      <c r="B68" s="62">
        <v>295443</v>
      </c>
      <c r="C68" s="63" t="s">
        <v>109</v>
      </c>
      <c r="D68" s="63" t="s">
        <v>45</v>
      </c>
      <c r="E68" s="64">
        <v>9</v>
      </c>
      <c r="F68" s="130"/>
      <c r="G68" s="65">
        <f t="shared" si="2"/>
        <v>0</v>
      </c>
      <c r="H68" s="66" t="s">
        <v>68</v>
      </c>
      <c r="K68" s="67" t="s">
        <v>69</v>
      </c>
    </row>
    <row r="69" spans="1:11" ht="14.25">
      <c r="A69" s="61">
        <v>50</v>
      </c>
      <c r="B69" s="62">
        <v>333021</v>
      </c>
      <c r="C69" s="63" t="s">
        <v>110</v>
      </c>
      <c r="D69" s="63" t="s">
        <v>91</v>
      </c>
      <c r="E69" s="64">
        <v>220</v>
      </c>
      <c r="F69" s="130"/>
      <c r="G69" s="65">
        <f t="shared" si="2"/>
        <v>0</v>
      </c>
      <c r="H69" s="66" t="s">
        <v>68</v>
      </c>
      <c r="I69" s="1" t="s">
        <v>47</v>
      </c>
      <c r="K69" s="67" t="s">
        <v>69</v>
      </c>
    </row>
    <row r="70" spans="1:11" ht="14.25">
      <c r="A70" s="61">
        <v>51</v>
      </c>
      <c r="B70" s="62">
        <v>313111</v>
      </c>
      <c r="C70" s="63" t="s">
        <v>111</v>
      </c>
      <c r="D70" s="63" t="s">
        <v>45</v>
      </c>
      <c r="E70" s="64">
        <v>2</v>
      </c>
      <c r="F70" s="130"/>
      <c r="G70" s="65">
        <f t="shared" si="2"/>
        <v>0</v>
      </c>
      <c r="H70" s="66" t="s">
        <v>68</v>
      </c>
      <c r="I70" s="1" t="s">
        <v>47</v>
      </c>
      <c r="K70" s="67" t="s">
        <v>69</v>
      </c>
    </row>
    <row r="71" spans="1:11" ht="14.25">
      <c r="A71" s="61">
        <v>52</v>
      </c>
      <c r="B71" s="62">
        <v>199211</v>
      </c>
      <c r="C71" s="63" t="s">
        <v>112</v>
      </c>
      <c r="D71" s="63" t="s">
        <v>45</v>
      </c>
      <c r="E71" s="64">
        <v>130</v>
      </c>
      <c r="F71" s="130"/>
      <c r="G71" s="65">
        <f t="shared" si="2"/>
        <v>0</v>
      </c>
      <c r="H71" s="66" t="s">
        <v>68</v>
      </c>
      <c r="I71" s="1" t="s">
        <v>47</v>
      </c>
      <c r="K71" s="67" t="s">
        <v>69</v>
      </c>
    </row>
    <row r="72" spans="1:11" ht="14.25">
      <c r="A72" s="61">
        <v>53</v>
      </c>
      <c r="B72" s="62">
        <v>199212</v>
      </c>
      <c r="C72" s="63" t="s">
        <v>113</v>
      </c>
      <c r="D72" s="63" t="s">
        <v>45</v>
      </c>
      <c r="E72" s="64">
        <v>150</v>
      </c>
      <c r="F72" s="130"/>
      <c r="G72" s="65">
        <f t="shared" si="2"/>
        <v>0</v>
      </c>
      <c r="H72" s="66" t="s">
        <v>68</v>
      </c>
      <c r="I72" s="1" t="s">
        <v>47</v>
      </c>
      <c r="K72" s="67" t="s">
        <v>69</v>
      </c>
    </row>
    <row r="73" spans="1:11" ht="14.25">
      <c r="A73" s="61">
        <v>54</v>
      </c>
      <c r="B73" s="62">
        <v>199223</v>
      </c>
      <c r="C73" s="63" t="s">
        <v>114</v>
      </c>
      <c r="D73" s="63" t="s">
        <v>45</v>
      </c>
      <c r="E73" s="64">
        <v>130</v>
      </c>
      <c r="F73" s="130"/>
      <c r="G73" s="65">
        <f t="shared" si="2"/>
        <v>0</v>
      </c>
      <c r="H73" s="66" t="s">
        <v>68</v>
      </c>
      <c r="I73" s="1" t="s">
        <v>47</v>
      </c>
      <c r="K73" s="67" t="s">
        <v>69</v>
      </c>
    </row>
    <row r="74" spans="1:11" ht="14.25">
      <c r="A74" s="61">
        <v>55</v>
      </c>
      <c r="B74" s="62">
        <v>199224</v>
      </c>
      <c r="C74" s="63" t="s">
        <v>115</v>
      </c>
      <c r="D74" s="63" t="s">
        <v>45</v>
      </c>
      <c r="E74" s="64">
        <v>150</v>
      </c>
      <c r="F74" s="130"/>
      <c r="G74" s="65">
        <f t="shared" si="2"/>
        <v>0</v>
      </c>
      <c r="H74" s="66" t="s">
        <v>68</v>
      </c>
      <c r="I74" s="1" t="s">
        <v>47</v>
      </c>
      <c r="K74" s="67" t="s">
        <v>69</v>
      </c>
    </row>
    <row r="75" spans="1:11" ht="14.25">
      <c r="A75" s="61">
        <v>56</v>
      </c>
      <c r="B75" s="62">
        <v>173108</v>
      </c>
      <c r="C75" s="63" t="s">
        <v>116</v>
      </c>
      <c r="D75" s="63" t="s">
        <v>91</v>
      </c>
      <c r="E75" s="64">
        <v>320</v>
      </c>
      <c r="F75" s="130"/>
      <c r="G75" s="65">
        <f t="shared" si="2"/>
        <v>0</v>
      </c>
      <c r="H75" s="66" t="s">
        <v>68</v>
      </c>
      <c r="I75" s="1" t="s">
        <v>47</v>
      </c>
      <c r="K75" s="67" t="s">
        <v>69</v>
      </c>
    </row>
    <row r="76" spans="1:11" ht="14.25">
      <c r="A76" s="61">
        <v>57</v>
      </c>
      <c r="B76" s="62">
        <v>173110</v>
      </c>
      <c r="C76" s="63" t="s">
        <v>117</v>
      </c>
      <c r="D76" s="63" t="s">
        <v>91</v>
      </c>
      <c r="E76" s="64">
        <v>60</v>
      </c>
      <c r="F76" s="130"/>
      <c r="G76" s="65">
        <f t="shared" si="2"/>
        <v>0</v>
      </c>
      <c r="H76" s="66" t="s">
        <v>68</v>
      </c>
      <c r="I76" s="1" t="s">
        <v>47</v>
      </c>
      <c r="K76" s="67" t="s">
        <v>69</v>
      </c>
    </row>
    <row r="77" spans="1:11" ht="14.25">
      <c r="A77" s="61">
        <v>58</v>
      </c>
      <c r="B77" s="62">
        <v>101105</v>
      </c>
      <c r="C77" s="63" t="s">
        <v>118</v>
      </c>
      <c r="D77" s="63" t="s">
        <v>91</v>
      </c>
      <c r="E77" s="64">
        <v>870</v>
      </c>
      <c r="F77" s="130"/>
      <c r="G77" s="65">
        <f t="shared" si="2"/>
        <v>0</v>
      </c>
      <c r="H77" s="66" t="s">
        <v>68</v>
      </c>
      <c r="I77" s="1" t="s">
        <v>47</v>
      </c>
      <c r="K77" s="67" t="s">
        <v>69</v>
      </c>
    </row>
    <row r="78" spans="1:11" ht="14.25">
      <c r="A78" s="61">
        <v>59</v>
      </c>
      <c r="B78" s="62">
        <v>101105</v>
      </c>
      <c r="C78" s="63" t="s">
        <v>119</v>
      </c>
      <c r="D78" s="63" t="s">
        <v>91</v>
      </c>
      <c r="E78" s="64">
        <v>250</v>
      </c>
      <c r="F78" s="130"/>
      <c r="G78" s="65">
        <f t="shared" si="2"/>
        <v>0</v>
      </c>
      <c r="H78" s="66" t="s">
        <v>68</v>
      </c>
      <c r="I78" s="1" t="s">
        <v>47</v>
      </c>
      <c r="K78" s="67" t="s">
        <v>69</v>
      </c>
    </row>
    <row r="79" spans="1:11" ht="14.25">
      <c r="A79" s="61">
        <v>60</v>
      </c>
      <c r="B79" s="62">
        <v>101305</v>
      </c>
      <c r="C79" s="63" t="s">
        <v>120</v>
      </c>
      <c r="D79" s="63" t="s">
        <v>91</v>
      </c>
      <c r="E79" s="64">
        <v>170</v>
      </c>
      <c r="F79" s="130"/>
      <c r="G79" s="65">
        <f t="shared" si="2"/>
        <v>0</v>
      </c>
      <c r="H79" s="66" t="s">
        <v>68</v>
      </c>
      <c r="I79" s="1" t="s">
        <v>47</v>
      </c>
      <c r="K79" s="67" t="s">
        <v>69</v>
      </c>
    </row>
    <row r="80" spans="1:11" ht="14.25">
      <c r="A80" s="61">
        <v>61</v>
      </c>
      <c r="B80" s="62">
        <v>101405</v>
      </c>
      <c r="C80" s="63" t="s">
        <v>121</v>
      </c>
      <c r="D80" s="63" t="s">
        <v>91</v>
      </c>
      <c r="E80" s="64">
        <v>120</v>
      </c>
      <c r="F80" s="130"/>
      <c r="G80" s="65">
        <f t="shared" si="2"/>
        <v>0</v>
      </c>
      <c r="H80" s="66" t="s">
        <v>68</v>
      </c>
      <c r="I80" s="1" t="s">
        <v>47</v>
      </c>
      <c r="K80" s="67" t="s">
        <v>69</v>
      </c>
    </row>
    <row r="81" spans="1:11" ht="14.25">
      <c r="A81" s="61">
        <v>62</v>
      </c>
      <c r="B81" s="62">
        <v>101106</v>
      </c>
      <c r="C81" s="63" t="s">
        <v>122</v>
      </c>
      <c r="D81" s="63" t="s">
        <v>91</v>
      </c>
      <c r="E81" s="64">
        <v>1680</v>
      </c>
      <c r="F81" s="130"/>
      <c r="G81" s="65">
        <f t="shared" si="2"/>
        <v>0</v>
      </c>
      <c r="H81" s="66" t="s">
        <v>68</v>
      </c>
      <c r="I81" s="1" t="s">
        <v>47</v>
      </c>
      <c r="K81" s="67" t="s">
        <v>69</v>
      </c>
    </row>
    <row r="82" spans="1:11" ht="14.25">
      <c r="A82" s="61">
        <v>63</v>
      </c>
      <c r="B82" s="62">
        <v>101306</v>
      </c>
      <c r="C82" s="63" t="s">
        <v>123</v>
      </c>
      <c r="D82" s="63" t="s">
        <v>91</v>
      </c>
      <c r="E82" s="64">
        <v>280</v>
      </c>
      <c r="F82" s="130"/>
      <c r="G82" s="65">
        <f t="shared" si="2"/>
        <v>0</v>
      </c>
      <c r="H82" s="66" t="s">
        <v>68</v>
      </c>
      <c r="I82" s="1" t="s">
        <v>47</v>
      </c>
      <c r="K82" s="67" t="s">
        <v>69</v>
      </c>
    </row>
    <row r="83" spans="1:11" ht="14.25">
      <c r="A83" s="61">
        <v>64</v>
      </c>
      <c r="B83" s="62">
        <v>101308</v>
      </c>
      <c r="C83" s="63" t="s">
        <v>124</v>
      </c>
      <c r="D83" s="63" t="s">
        <v>91</v>
      </c>
      <c r="E83" s="64">
        <v>160</v>
      </c>
      <c r="F83" s="130"/>
      <c r="G83" s="65">
        <f t="shared" si="2"/>
        <v>0</v>
      </c>
      <c r="H83" s="66" t="s">
        <v>68</v>
      </c>
      <c r="I83" s="1" t="s">
        <v>47</v>
      </c>
      <c r="K83" s="67" t="s">
        <v>69</v>
      </c>
    </row>
    <row r="84" spans="1:11" ht="14.25">
      <c r="A84" s="61">
        <v>65</v>
      </c>
      <c r="B84" s="62">
        <v>101211</v>
      </c>
      <c r="C84" s="63" t="s">
        <v>125</v>
      </c>
      <c r="D84" s="63" t="s">
        <v>91</v>
      </c>
      <c r="E84" s="64">
        <v>50</v>
      </c>
      <c r="F84" s="130"/>
      <c r="G84" s="65">
        <f t="shared" si="2"/>
        <v>0</v>
      </c>
      <c r="H84" s="66" t="s">
        <v>68</v>
      </c>
      <c r="I84" s="1" t="s">
        <v>47</v>
      </c>
      <c r="K84" s="67" t="s">
        <v>69</v>
      </c>
    </row>
    <row r="85" spans="1:11" ht="14.25">
      <c r="A85" s="61">
        <v>66</v>
      </c>
      <c r="B85" s="62">
        <v>295011</v>
      </c>
      <c r="C85" s="63" t="s">
        <v>126</v>
      </c>
      <c r="D85" s="63" t="s">
        <v>91</v>
      </c>
      <c r="E85" s="64">
        <v>40</v>
      </c>
      <c r="F85" s="130"/>
      <c r="G85" s="65">
        <f t="shared" si="2"/>
        <v>0</v>
      </c>
      <c r="H85" s="66" t="s">
        <v>68</v>
      </c>
      <c r="I85" s="1" t="s">
        <v>47</v>
      </c>
      <c r="K85" s="67" t="s">
        <v>69</v>
      </c>
    </row>
    <row r="86" spans="1:11" ht="14.25">
      <c r="A86" s="61">
        <v>67</v>
      </c>
      <c r="B86" s="62">
        <v>295401</v>
      </c>
      <c r="C86" s="63" t="s">
        <v>127</v>
      </c>
      <c r="D86" s="63" t="s">
        <v>45</v>
      </c>
      <c r="E86" s="64">
        <v>3</v>
      </c>
      <c r="F86" s="130"/>
      <c r="G86" s="65">
        <f t="shared" si="2"/>
        <v>0</v>
      </c>
      <c r="H86" s="66" t="s">
        <v>68</v>
      </c>
      <c r="I86" s="1" t="s">
        <v>47</v>
      </c>
      <c r="K86" s="67" t="s">
        <v>69</v>
      </c>
    </row>
    <row r="87" spans="1:11" ht="14.25">
      <c r="A87" s="61">
        <v>68</v>
      </c>
      <c r="B87" s="62">
        <v>199511</v>
      </c>
      <c r="C87" s="63" t="s">
        <v>128</v>
      </c>
      <c r="D87" s="63" t="s">
        <v>45</v>
      </c>
      <c r="E87" s="64">
        <v>70</v>
      </c>
      <c r="F87" s="130"/>
      <c r="G87" s="65">
        <f t="shared" si="2"/>
        <v>0</v>
      </c>
      <c r="H87" s="66" t="s">
        <v>68</v>
      </c>
      <c r="I87" s="1" t="s">
        <v>47</v>
      </c>
      <c r="K87" s="67" t="s">
        <v>69</v>
      </c>
    </row>
    <row r="88" spans="1:11" ht="14.25">
      <c r="A88" s="61">
        <v>69</v>
      </c>
      <c r="B88" s="62">
        <v>900015820</v>
      </c>
      <c r="C88" s="63" t="s">
        <v>129</v>
      </c>
      <c r="D88" s="63" t="s">
        <v>45</v>
      </c>
      <c r="E88" s="64">
        <v>1</v>
      </c>
      <c r="F88" s="130"/>
      <c r="G88" s="65">
        <f t="shared" si="2"/>
        <v>0</v>
      </c>
      <c r="H88" s="66" t="s">
        <v>68</v>
      </c>
      <c r="I88" s="1" t="s">
        <v>47</v>
      </c>
      <c r="K88" s="67" t="s">
        <v>69</v>
      </c>
    </row>
    <row r="89" spans="1:11" ht="14.25">
      <c r="A89" s="61">
        <v>70</v>
      </c>
      <c r="B89" s="62">
        <v>900015894</v>
      </c>
      <c r="C89" s="63" t="s">
        <v>130</v>
      </c>
      <c r="D89" s="63" t="s">
        <v>45</v>
      </c>
      <c r="E89" s="64">
        <v>1</v>
      </c>
      <c r="F89" s="130"/>
      <c r="G89" s="65">
        <f t="shared" si="2"/>
        <v>0</v>
      </c>
      <c r="H89" s="66" t="s">
        <v>68</v>
      </c>
      <c r="I89" s="1" t="s">
        <v>47</v>
      </c>
      <c r="K89" s="67" t="s">
        <v>69</v>
      </c>
    </row>
    <row r="90" spans="1:11" ht="14.25">
      <c r="A90" s="61">
        <v>71</v>
      </c>
      <c r="B90" s="62">
        <v>322123</v>
      </c>
      <c r="C90" s="63" t="s">
        <v>131</v>
      </c>
      <c r="D90" s="63" t="s">
        <v>91</v>
      </c>
      <c r="E90" s="64">
        <v>80</v>
      </c>
      <c r="F90" s="130"/>
      <c r="G90" s="65">
        <f t="shared" si="2"/>
        <v>0</v>
      </c>
      <c r="H90" s="66" t="s">
        <v>68</v>
      </c>
      <c r="I90" s="1" t="s">
        <v>47</v>
      </c>
      <c r="K90" s="67" t="s">
        <v>69</v>
      </c>
    </row>
    <row r="91" spans="1:11" ht="14.25">
      <c r="A91" s="70">
        <v>72</v>
      </c>
      <c r="B91" s="71">
        <v>322173</v>
      </c>
      <c r="C91" s="72" t="s">
        <v>132</v>
      </c>
      <c r="D91" s="72" t="s">
        <v>45</v>
      </c>
      <c r="E91" s="73">
        <v>80</v>
      </c>
      <c r="F91" s="131"/>
      <c r="G91" s="74">
        <f t="shared" si="2"/>
        <v>0</v>
      </c>
      <c r="H91" s="75" t="s">
        <v>68</v>
      </c>
      <c r="I91" s="1" t="s">
        <v>47</v>
      </c>
      <c r="K91" s="67" t="s">
        <v>69</v>
      </c>
    </row>
    <row r="92" spans="1:11" s="82" customFormat="1" ht="13.5">
      <c r="A92" s="76"/>
      <c r="B92" s="77"/>
      <c r="C92" s="78" t="s">
        <v>65</v>
      </c>
      <c r="D92" s="78"/>
      <c r="E92" s="79"/>
      <c r="F92" s="79"/>
      <c r="G92" s="80">
        <f>SUM(G31:G91)</f>
        <v>0</v>
      </c>
      <c r="H92" s="81"/>
      <c r="K92" s="83" t="s">
        <v>69</v>
      </c>
    </row>
    <row r="93" spans="1:11" s="6" customFormat="1" ht="19.5" customHeight="1">
      <c r="A93" s="84" t="s">
        <v>133</v>
      </c>
      <c r="B93" s="85"/>
      <c r="C93" s="86"/>
      <c r="D93" s="86"/>
      <c r="E93" s="87"/>
      <c r="F93" s="87"/>
      <c r="G93" s="88"/>
      <c r="H93" s="89"/>
      <c r="K93" s="90"/>
    </row>
    <row r="94" spans="1:11" ht="14.25">
      <c r="A94" s="61">
        <v>73</v>
      </c>
      <c r="B94" s="62">
        <v>210190001</v>
      </c>
      <c r="C94" s="63" t="s">
        <v>134</v>
      </c>
      <c r="D94" s="63" t="s">
        <v>45</v>
      </c>
      <c r="E94" s="64">
        <v>1</v>
      </c>
      <c r="F94" s="130"/>
      <c r="G94" s="65">
        <f aca="true" t="shared" si="3" ref="G94:G125">E94*F94</f>
        <v>0</v>
      </c>
      <c r="H94" s="66" t="s">
        <v>68</v>
      </c>
      <c r="K94" s="67" t="s">
        <v>135</v>
      </c>
    </row>
    <row r="95" spans="1:11" ht="14.25">
      <c r="A95" s="61">
        <v>74</v>
      </c>
      <c r="B95" s="62">
        <v>210192562</v>
      </c>
      <c r="C95" s="63" t="s">
        <v>136</v>
      </c>
      <c r="D95" s="63" t="s">
        <v>45</v>
      </c>
      <c r="E95" s="64">
        <v>1</v>
      </c>
      <c r="F95" s="130"/>
      <c r="G95" s="65">
        <f t="shared" si="3"/>
        <v>0</v>
      </c>
      <c r="H95" s="66" t="s">
        <v>68</v>
      </c>
      <c r="K95" s="67" t="s">
        <v>135</v>
      </c>
    </row>
    <row r="96" spans="1:11" ht="14.25">
      <c r="A96" s="61">
        <v>75</v>
      </c>
      <c r="B96" s="62">
        <v>210200012</v>
      </c>
      <c r="C96" s="63" t="s">
        <v>137</v>
      </c>
      <c r="D96" s="63" t="s">
        <v>45</v>
      </c>
      <c r="E96" s="64">
        <v>11</v>
      </c>
      <c r="F96" s="130"/>
      <c r="G96" s="65">
        <f t="shared" si="3"/>
        <v>0</v>
      </c>
      <c r="H96" s="66" t="s">
        <v>68</v>
      </c>
      <c r="K96" s="67" t="s">
        <v>135</v>
      </c>
    </row>
    <row r="97" spans="1:11" ht="14.25">
      <c r="A97" s="61">
        <v>76</v>
      </c>
      <c r="B97" s="62">
        <v>210200012</v>
      </c>
      <c r="C97" s="63" t="s">
        <v>137</v>
      </c>
      <c r="D97" s="63" t="s">
        <v>45</v>
      </c>
      <c r="E97" s="64">
        <v>6</v>
      </c>
      <c r="F97" s="130"/>
      <c r="G97" s="65">
        <f t="shared" si="3"/>
        <v>0</v>
      </c>
      <c r="H97" s="66" t="s">
        <v>68</v>
      </c>
      <c r="K97" s="67" t="s">
        <v>135</v>
      </c>
    </row>
    <row r="98" spans="1:11" ht="14.25">
      <c r="A98" s="61">
        <v>77</v>
      </c>
      <c r="B98" s="62">
        <v>210200012</v>
      </c>
      <c r="C98" s="63" t="s">
        <v>137</v>
      </c>
      <c r="D98" s="63" t="s">
        <v>45</v>
      </c>
      <c r="E98" s="64">
        <v>1</v>
      </c>
      <c r="F98" s="130"/>
      <c r="G98" s="65">
        <f t="shared" si="3"/>
        <v>0</v>
      </c>
      <c r="H98" s="66" t="s">
        <v>68</v>
      </c>
      <c r="K98" s="67" t="s">
        <v>135</v>
      </c>
    </row>
    <row r="99" spans="1:11" ht="14.25">
      <c r="A99" s="61">
        <v>78</v>
      </c>
      <c r="B99" s="62">
        <v>210200012</v>
      </c>
      <c r="C99" s="63" t="s">
        <v>138</v>
      </c>
      <c r="D99" s="63" t="s">
        <v>45</v>
      </c>
      <c r="E99" s="64">
        <v>5</v>
      </c>
      <c r="F99" s="130"/>
      <c r="G99" s="65">
        <f t="shared" si="3"/>
        <v>0</v>
      </c>
      <c r="H99" s="66" t="s">
        <v>68</v>
      </c>
      <c r="K99" s="67" t="s">
        <v>135</v>
      </c>
    </row>
    <row r="100" spans="1:11" ht="14.25">
      <c r="A100" s="61">
        <v>79</v>
      </c>
      <c r="B100" s="62">
        <v>210201011</v>
      </c>
      <c r="C100" s="63" t="s">
        <v>137</v>
      </c>
      <c r="D100" s="63" t="s">
        <v>45</v>
      </c>
      <c r="E100" s="64">
        <v>27</v>
      </c>
      <c r="F100" s="130"/>
      <c r="G100" s="65">
        <f t="shared" si="3"/>
        <v>0</v>
      </c>
      <c r="H100" s="66" t="s">
        <v>68</v>
      </c>
      <c r="K100" s="67" t="s">
        <v>135</v>
      </c>
    </row>
    <row r="101" spans="1:11" ht="14.25">
      <c r="A101" s="61">
        <v>80</v>
      </c>
      <c r="B101" s="62">
        <v>210200012</v>
      </c>
      <c r="C101" s="63" t="s">
        <v>139</v>
      </c>
      <c r="D101" s="63" t="s">
        <v>45</v>
      </c>
      <c r="E101" s="64">
        <v>12</v>
      </c>
      <c r="F101" s="130"/>
      <c r="G101" s="65">
        <f t="shared" si="3"/>
        <v>0</v>
      </c>
      <c r="H101" s="66" t="s">
        <v>68</v>
      </c>
      <c r="K101" s="67" t="s">
        <v>135</v>
      </c>
    </row>
    <row r="102" spans="1:11" ht="14.25">
      <c r="A102" s="61">
        <v>81</v>
      </c>
      <c r="B102" s="62">
        <v>210201101</v>
      </c>
      <c r="C102" s="63" t="s">
        <v>140</v>
      </c>
      <c r="D102" s="63" t="s">
        <v>45</v>
      </c>
      <c r="E102" s="64">
        <v>6</v>
      </c>
      <c r="F102" s="130"/>
      <c r="G102" s="65">
        <f t="shared" si="3"/>
        <v>0</v>
      </c>
      <c r="H102" s="66" t="s">
        <v>68</v>
      </c>
      <c r="K102" s="67" t="s">
        <v>135</v>
      </c>
    </row>
    <row r="103" spans="1:11" ht="14.25">
      <c r="A103" s="61">
        <v>82</v>
      </c>
      <c r="B103" s="62">
        <v>210201101</v>
      </c>
      <c r="C103" s="63" t="s">
        <v>140</v>
      </c>
      <c r="D103" s="63" t="s">
        <v>45</v>
      </c>
      <c r="E103" s="64">
        <v>13</v>
      </c>
      <c r="F103" s="130"/>
      <c r="G103" s="65">
        <f t="shared" si="3"/>
        <v>0</v>
      </c>
      <c r="H103" s="66" t="s">
        <v>68</v>
      </c>
      <c r="K103" s="67" t="s">
        <v>135</v>
      </c>
    </row>
    <row r="104" spans="1:11" ht="14.25">
      <c r="A104" s="61">
        <v>83</v>
      </c>
      <c r="B104" s="62">
        <v>210201102</v>
      </c>
      <c r="C104" s="63" t="s">
        <v>141</v>
      </c>
      <c r="D104" s="63" t="s">
        <v>45</v>
      </c>
      <c r="E104" s="64">
        <v>2</v>
      </c>
      <c r="F104" s="130"/>
      <c r="G104" s="65">
        <f t="shared" si="3"/>
        <v>0</v>
      </c>
      <c r="H104" s="66" t="s">
        <v>68</v>
      </c>
      <c r="K104" s="67" t="s">
        <v>135</v>
      </c>
    </row>
    <row r="105" spans="1:11" ht="14.25">
      <c r="A105" s="61">
        <v>84</v>
      </c>
      <c r="B105" s="62">
        <v>210200045</v>
      </c>
      <c r="C105" s="63" t="s">
        <v>142</v>
      </c>
      <c r="D105" s="63" t="s">
        <v>45</v>
      </c>
      <c r="E105" s="64">
        <v>12</v>
      </c>
      <c r="F105" s="130"/>
      <c r="G105" s="65">
        <f t="shared" si="3"/>
        <v>0</v>
      </c>
      <c r="H105" s="66" t="s">
        <v>68</v>
      </c>
      <c r="K105" s="67" t="s">
        <v>135</v>
      </c>
    </row>
    <row r="106" spans="1:11" ht="14.25">
      <c r="A106" s="61">
        <v>85</v>
      </c>
      <c r="B106" s="62">
        <v>210110041</v>
      </c>
      <c r="C106" s="63" t="s">
        <v>143</v>
      </c>
      <c r="D106" s="63" t="s">
        <v>45</v>
      </c>
      <c r="E106" s="64">
        <v>7</v>
      </c>
      <c r="F106" s="130"/>
      <c r="G106" s="65">
        <f t="shared" si="3"/>
        <v>0</v>
      </c>
      <c r="H106" s="66" t="s">
        <v>68</v>
      </c>
      <c r="K106" s="67" t="s">
        <v>135</v>
      </c>
    </row>
    <row r="107" spans="1:11" ht="14.25">
      <c r="A107" s="61">
        <v>86</v>
      </c>
      <c r="B107" s="62">
        <v>210110043</v>
      </c>
      <c r="C107" s="63" t="s">
        <v>144</v>
      </c>
      <c r="D107" s="63" t="s">
        <v>45</v>
      </c>
      <c r="E107" s="64">
        <v>5</v>
      </c>
      <c r="F107" s="130"/>
      <c r="G107" s="65">
        <f t="shared" si="3"/>
        <v>0</v>
      </c>
      <c r="H107" s="66" t="s">
        <v>68</v>
      </c>
      <c r="K107" s="67" t="s">
        <v>135</v>
      </c>
    </row>
    <row r="108" spans="1:11" ht="14.25">
      <c r="A108" s="61">
        <v>87</v>
      </c>
      <c r="B108" s="62">
        <v>210110045</v>
      </c>
      <c r="C108" s="63" t="s">
        <v>145</v>
      </c>
      <c r="D108" s="63" t="s">
        <v>45</v>
      </c>
      <c r="E108" s="64">
        <v>4</v>
      </c>
      <c r="F108" s="130"/>
      <c r="G108" s="65">
        <f t="shared" si="3"/>
        <v>0</v>
      </c>
      <c r="H108" s="66" t="s">
        <v>68</v>
      </c>
      <c r="K108" s="67" t="s">
        <v>135</v>
      </c>
    </row>
    <row r="109" spans="1:11" ht="14.25">
      <c r="A109" s="61">
        <v>88</v>
      </c>
      <c r="B109" s="62">
        <v>210110046</v>
      </c>
      <c r="C109" s="63" t="s">
        <v>146</v>
      </c>
      <c r="D109" s="63" t="s">
        <v>45</v>
      </c>
      <c r="E109" s="64">
        <v>1</v>
      </c>
      <c r="F109" s="130"/>
      <c r="G109" s="65">
        <f t="shared" si="3"/>
        <v>0</v>
      </c>
      <c r="H109" s="66" t="s">
        <v>68</v>
      </c>
      <c r="K109" s="67" t="s">
        <v>135</v>
      </c>
    </row>
    <row r="110" spans="1:11" ht="14.25">
      <c r="A110" s="61">
        <v>89</v>
      </c>
      <c r="B110" s="62">
        <v>210110045</v>
      </c>
      <c r="C110" s="63" t="s">
        <v>145</v>
      </c>
      <c r="D110" s="63" t="s">
        <v>45</v>
      </c>
      <c r="E110" s="64">
        <v>4</v>
      </c>
      <c r="F110" s="130"/>
      <c r="G110" s="65">
        <f t="shared" si="3"/>
        <v>0</v>
      </c>
      <c r="H110" s="66" t="s">
        <v>68</v>
      </c>
      <c r="K110" s="67" t="s">
        <v>135</v>
      </c>
    </row>
    <row r="111" spans="1:11" ht="14.25">
      <c r="A111" s="61">
        <v>90</v>
      </c>
      <c r="B111" s="62">
        <v>210110041</v>
      </c>
      <c r="C111" s="63" t="s">
        <v>143</v>
      </c>
      <c r="D111" s="63" t="s">
        <v>45</v>
      </c>
      <c r="E111" s="64">
        <v>1</v>
      </c>
      <c r="F111" s="130"/>
      <c r="G111" s="65">
        <f t="shared" si="3"/>
        <v>0</v>
      </c>
      <c r="H111" s="66" t="s">
        <v>68</v>
      </c>
      <c r="K111" s="67" t="s">
        <v>135</v>
      </c>
    </row>
    <row r="112" spans="1:11" ht="14.25">
      <c r="A112" s="61">
        <v>91</v>
      </c>
      <c r="B112" s="62">
        <v>210110045</v>
      </c>
      <c r="C112" s="63" t="s">
        <v>145</v>
      </c>
      <c r="D112" s="63" t="s">
        <v>45</v>
      </c>
      <c r="E112" s="64">
        <v>6</v>
      </c>
      <c r="F112" s="130"/>
      <c r="G112" s="65">
        <f t="shared" si="3"/>
        <v>0</v>
      </c>
      <c r="H112" s="66" t="s">
        <v>68</v>
      </c>
      <c r="K112" s="67" t="s">
        <v>135</v>
      </c>
    </row>
    <row r="113" spans="1:11" ht="14.25">
      <c r="A113" s="61">
        <v>92</v>
      </c>
      <c r="B113" s="62">
        <v>210110045</v>
      </c>
      <c r="C113" s="63" t="s">
        <v>145</v>
      </c>
      <c r="D113" s="63" t="s">
        <v>45</v>
      </c>
      <c r="E113" s="64">
        <v>1</v>
      </c>
      <c r="F113" s="130"/>
      <c r="G113" s="65">
        <f t="shared" si="3"/>
        <v>0</v>
      </c>
      <c r="H113" s="66" t="s">
        <v>68</v>
      </c>
      <c r="K113" s="67" t="s">
        <v>135</v>
      </c>
    </row>
    <row r="114" spans="1:11" ht="14.25">
      <c r="A114" s="61">
        <v>93</v>
      </c>
      <c r="B114" s="62">
        <v>210120804</v>
      </c>
      <c r="C114" s="63" t="s">
        <v>147</v>
      </c>
      <c r="D114" s="63" t="s">
        <v>45</v>
      </c>
      <c r="E114" s="64">
        <v>1</v>
      </c>
      <c r="F114" s="130"/>
      <c r="G114" s="65">
        <f t="shared" si="3"/>
        <v>0</v>
      </c>
      <c r="H114" s="66" t="s">
        <v>68</v>
      </c>
      <c r="K114" s="67" t="s">
        <v>135</v>
      </c>
    </row>
    <row r="115" spans="1:11" ht="14.25">
      <c r="A115" s="61">
        <v>94</v>
      </c>
      <c r="B115" s="62">
        <v>210111012</v>
      </c>
      <c r="C115" s="63" t="s">
        <v>148</v>
      </c>
      <c r="D115" s="63" t="s">
        <v>45</v>
      </c>
      <c r="E115" s="64">
        <v>83</v>
      </c>
      <c r="F115" s="130"/>
      <c r="G115" s="65">
        <f t="shared" si="3"/>
        <v>0</v>
      </c>
      <c r="H115" s="66" t="s">
        <v>68</v>
      </c>
      <c r="K115" s="67" t="s">
        <v>135</v>
      </c>
    </row>
    <row r="116" spans="1:11" ht="14.25">
      <c r="A116" s="61">
        <v>95</v>
      </c>
      <c r="B116" s="62">
        <v>210111012</v>
      </c>
      <c r="C116" s="63" t="s">
        <v>148</v>
      </c>
      <c r="D116" s="63" t="s">
        <v>45</v>
      </c>
      <c r="E116" s="64">
        <v>14</v>
      </c>
      <c r="F116" s="130"/>
      <c r="G116" s="65">
        <f t="shared" si="3"/>
        <v>0</v>
      </c>
      <c r="H116" s="66" t="s">
        <v>68</v>
      </c>
      <c r="K116" s="67" t="s">
        <v>135</v>
      </c>
    </row>
    <row r="117" spans="1:11" ht="14.25">
      <c r="A117" s="61">
        <v>96</v>
      </c>
      <c r="B117" s="62">
        <v>210111012</v>
      </c>
      <c r="C117" s="63" t="s">
        <v>148</v>
      </c>
      <c r="D117" s="63" t="s">
        <v>45</v>
      </c>
      <c r="E117" s="64">
        <v>18</v>
      </c>
      <c r="F117" s="130"/>
      <c r="G117" s="65">
        <f t="shared" si="3"/>
        <v>0</v>
      </c>
      <c r="H117" s="66" t="s">
        <v>68</v>
      </c>
      <c r="K117" s="67" t="s">
        <v>135</v>
      </c>
    </row>
    <row r="118" spans="1:11" ht="14.25">
      <c r="A118" s="61">
        <v>97</v>
      </c>
      <c r="B118" s="62">
        <v>210111102</v>
      </c>
      <c r="C118" s="63" t="s">
        <v>149</v>
      </c>
      <c r="D118" s="63" t="s">
        <v>45</v>
      </c>
      <c r="E118" s="64">
        <v>3</v>
      </c>
      <c r="F118" s="130"/>
      <c r="G118" s="65">
        <f t="shared" si="3"/>
        <v>0</v>
      </c>
      <c r="H118" s="66" t="s">
        <v>68</v>
      </c>
      <c r="K118" s="67" t="s">
        <v>135</v>
      </c>
    </row>
    <row r="119" spans="1:11" ht="14.25">
      <c r="A119" s="61">
        <v>98</v>
      </c>
      <c r="B119" s="62">
        <v>210111106</v>
      </c>
      <c r="C119" s="63" t="s">
        <v>150</v>
      </c>
      <c r="D119" s="63" t="s">
        <v>45</v>
      </c>
      <c r="E119" s="64">
        <v>1</v>
      </c>
      <c r="F119" s="130"/>
      <c r="G119" s="65">
        <f t="shared" si="3"/>
        <v>0</v>
      </c>
      <c r="H119" s="66" t="s">
        <v>68</v>
      </c>
      <c r="K119" s="67" t="s">
        <v>135</v>
      </c>
    </row>
    <row r="120" spans="1:11" ht="14.25">
      <c r="A120" s="61">
        <v>99</v>
      </c>
      <c r="B120" s="62">
        <v>210111107</v>
      </c>
      <c r="C120" s="63" t="s">
        <v>151</v>
      </c>
      <c r="D120" s="63" t="s">
        <v>45</v>
      </c>
      <c r="E120" s="64">
        <v>1</v>
      </c>
      <c r="F120" s="130"/>
      <c r="G120" s="65">
        <f t="shared" si="3"/>
        <v>0</v>
      </c>
      <c r="H120" s="66" t="s">
        <v>68</v>
      </c>
      <c r="K120" s="67" t="s">
        <v>135</v>
      </c>
    </row>
    <row r="121" spans="1:11" ht="14.25">
      <c r="A121" s="61">
        <v>100</v>
      </c>
      <c r="B121" s="62">
        <v>210020411</v>
      </c>
      <c r="C121" s="63" t="s">
        <v>152</v>
      </c>
      <c r="D121" s="63" t="s">
        <v>91</v>
      </c>
      <c r="E121" s="64">
        <v>4</v>
      </c>
      <c r="F121" s="130"/>
      <c r="G121" s="65">
        <f t="shared" si="3"/>
        <v>0</v>
      </c>
      <c r="H121" s="66" t="s">
        <v>68</v>
      </c>
      <c r="K121" s="67" t="s">
        <v>135</v>
      </c>
    </row>
    <row r="122" spans="1:11" ht="14.25">
      <c r="A122" s="61">
        <v>101</v>
      </c>
      <c r="B122" s="62">
        <v>210111012</v>
      </c>
      <c r="C122" s="63" t="s">
        <v>148</v>
      </c>
      <c r="D122" s="63" t="s">
        <v>45</v>
      </c>
      <c r="E122" s="64">
        <v>16</v>
      </c>
      <c r="F122" s="130"/>
      <c r="G122" s="65">
        <f t="shared" si="3"/>
        <v>0</v>
      </c>
      <c r="H122" s="66" t="s">
        <v>68</v>
      </c>
      <c r="K122" s="67" t="s">
        <v>135</v>
      </c>
    </row>
    <row r="123" spans="1:11" ht="14.25">
      <c r="A123" s="61">
        <v>102</v>
      </c>
      <c r="B123" s="62">
        <v>210111012</v>
      </c>
      <c r="C123" s="63" t="s">
        <v>148</v>
      </c>
      <c r="D123" s="63" t="s">
        <v>45</v>
      </c>
      <c r="E123" s="64">
        <v>4</v>
      </c>
      <c r="F123" s="130"/>
      <c r="G123" s="65">
        <f t="shared" si="3"/>
        <v>0</v>
      </c>
      <c r="H123" s="66" t="s">
        <v>68</v>
      </c>
      <c r="K123" s="67" t="s">
        <v>135</v>
      </c>
    </row>
    <row r="124" spans="1:11" ht="14.25">
      <c r="A124" s="61">
        <v>103</v>
      </c>
      <c r="B124" s="62">
        <v>210010311</v>
      </c>
      <c r="C124" s="63" t="s">
        <v>153</v>
      </c>
      <c r="D124" s="63" t="s">
        <v>45</v>
      </c>
      <c r="E124" s="64">
        <v>36</v>
      </c>
      <c r="F124" s="130"/>
      <c r="G124" s="65">
        <f t="shared" si="3"/>
        <v>0</v>
      </c>
      <c r="H124" s="66" t="s">
        <v>68</v>
      </c>
      <c r="K124" s="67" t="s">
        <v>135</v>
      </c>
    </row>
    <row r="125" spans="1:11" ht="14.25">
      <c r="A125" s="61">
        <v>104</v>
      </c>
      <c r="B125" s="62">
        <v>210010453</v>
      </c>
      <c r="C125" s="63" t="s">
        <v>154</v>
      </c>
      <c r="D125" s="63" t="s">
        <v>45</v>
      </c>
      <c r="E125" s="64">
        <v>25</v>
      </c>
      <c r="F125" s="130"/>
      <c r="G125" s="65">
        <f t="shared" si="3"/>
        <v>0</v>
      </c>
      <c r="H125" s="66" t="s">
        <v>68</v>
      </c>
      <c r="K125" s="67" t="s">
        <v>135</v>
      </c>
    </row>
    <row r="126" spans="1:11" ht="14.25">
      <c r="A126" s="61">
        <v>105</v>
      </c>
      <c r="B126" s="62">
        <v>210010301</v>
      </c>
      <c r="C126" s="63" t="s">
        <v>155</v>
      </c>
      <c r="D126" s="63" t="s">
        <v>45</v>
      </c>
      <c r="E126" s="64">
        <v>31</v>
      </c>
      <c r="F126" s="130"/>
      <c r="G126" s="65">
        <f aca="true" t="shared" si="4" ref="G126:G153">E126*F126</f>
        <v>0</v>
      </c>
      <c r="H126" s="66" t="s">
        <v>68</v>
      </c>
      <c r="K126" s="67" t="s">
        <v>135</v>
      </c>
    </row>
    <row r="127" spans="1:11" ht="14.25">
      <c r="A127" s="61">
        <v>106</v>
      </c>
      <c r="B127" s="62">
        <v>210010301</v>
      </c>
      <c r="C127" s="63" t="s">
        <v>155</v>
      </c>
      <c r="D127" s="63" t="s">
        <v>45</v>
      </c>
      <c r="E127" s="64">
        <v>10</v>
      </c>
      <c r="F127" s="130"/>
      <c r="G127" s="65">
        <f t="shared" si="4"/>
        <v>0</v>
      </c>
      <c r="H127" s="66" t="s">
        <v>68</v>
      </c>
      <c r="K127" s="67" t="s">
        <v>135</v>
      </c>
    </row>
    <row r="128" spans="1:11" ht="14.25">
      <c r="A128" s="61">
        <v>107</v>
      </c>
      <c r="B128" s="62">
        <v>210010301</v>
      </c>
      <c r="C128" s="63" t="s">
        <v>155</v>
      </c>
      <c r="D128" s="63" t="s">
        <v>45</v>
      </c>
      <c r="E128" s="64">
        <v>5</v>
      </c>
      <c r="F128" s="130"/>
      <c r="G128" s="65">
        <f t="shared" si="4"/>
        <v>0</v>
      </c>
      <c r="H128" s="66" t="s">
        <v>68</v>
      </c>
      <c r="K128" s="67" t="s">
        <v>135</v>
      </c>
    </row>
    <row r="129" spans="1:11" ht="14.25">
      <c r="A129" s="61">
        <v>108</v>
      </c>
      <c r="B129" s="62">
        <v>210010301</v>
      </c>
      <c r="C129" s="63" t="s">
        <v>155</v>
      </c>
      <c r="D129" s="63" t="s">
        <v>45</v>
      </c>
      <c r="E129" s="64">
        <v>7</v>
      </c>
      <c r="F129" s="130"/>
      <c r="G129" s="65">
        <f t="shared" si="4"/>
        <v>0</v>
      </c>
      <c r="H129" s="66" t="s">
        <v>68</v>
      </c>
      <c r="K129" s="67" t="s">
        <v>135</v>
      </c>
    </row>
    <row r="130" spans="1:11" ht="14.25">
      <c r="A130" s="61">
        <v>109</v>
      </c>
      <c r="B130" s="62">
        <v>210020941</v>
      </c>
      <c r="C130" s="63" t="s">
        <v>156</v>
      </c>
      <c r="D130" s="63" t="s">
        <v>105</v>
      </c>
      <c r="E130" s="64">
        <v>1</v>
      </c>
      <c r="F130" s="130"/>
      <c r="G130" s="65">
        <f t="shared" si="4"/>
        <v>0</v>
      </c>
      <c r="H130" s="66" t="s">
        <v>68</v>
      </c>
      <c r="I130" s="1" t="s">
        <v>47</v>
      </c>
      <c r="K130" s="67" t="s">
        <v>135</v>
      </c>
    </row>
    <row r="131" spans="1:11" ht="14.25">
      <c r="A131" s="61">
        <v>110</v>
      </c>
      <c r="B131" s="62">
        <v>210010702</v>
      </c>
      <c r="C131" s="63" t="s">
        <v>157</v>
      </c>
      <c r="D131" s="63" t="s">
        <v>45</v>
      </c>
      <c r="E131" s="64">
        <v>260</v>
      </c>
      <c r="F131" s="130"/>
      <c r="G131" s="65">
        <f t="shared" si="4"/>
        <v>0</v>
      </c>
      <c r="H131" s="66" t="s">
        <v>68</v>
      </c>
      <c r="K131" s="67" t="s">
        <v>135</v>
      </c>
    </row>
    <row r="132" spans="1:11" ht="14.25">
      <c r="A132" s="61">
        <v>111</v>
      </c>
      <c r="B132" s="62">
        <v>210020952</v>
      </c>
      <c r="C132" s="63" t="s">
        <v>158</v>
      </c>
      <c r="D132" s="63" t="s">
        <v>45</v>
      </c>
      <c r="E132" s="64">
        <v>3</v>
      </c>
      <c r="F132" s="130"/>
      <c r="G132" s="65">
        <f t="shared" si="4"/>
        <v>0</v>
      </c>
      <c r="H132" s="66" t="s">
        <v>68</v>
      </c>
      <c r="I132" s="1" t="s">
        <v>47</v>
      </c>
      <c r="K132" s="67" t="s">
        <v>135</v>
      </c>
    </row>
    <row r="133" spans="1:11" ht="14.25">
      <c r="A133" s="61">
        <v>112</v>
      </c>
      <c r="B133" s="62">
        <v>210220321</v>
      </c>
      <c r="C133" s="63" t="s">
        <v>159</v>
      </c>
      <c r="D133" s="63" t="s">
        <v>45</v>
      </c>
      <c r="E133" s="64">
        <v>9</v>
      </c>
      <c r="F133" s="130"/>
      <c r="G133" s="65">
        <f t="shared" si="4"/>
        <v>0</v>
      </c>
      <c r="H133" s="66" t="s">
        <v>68</v>
      </c>
      <c r="K133" s="67" t="s">
        <v>135</v>
      </c>
    </row>
    <row r="134" spans="1:11" ht="14.25">
      <c r="A134" s="61">
        <v>113</v>
      </c>
      <c r="B134" s="62">
        <v>210010111</v>
      </c>
      <c r="C134" s="63" t="s">
        <v>160</v>
      </c>
      <c r="D134" s="63" t="s">
        <v>91</v>
      </c>
      <c r="E134" s="64">
        <v>220</v>
      </c>
      <c r="F134" s="130"/>
      <c r="G134" s="65">
        <f t="shared" si="4"/>
        <v>0</v>
      </c>
      <c r="H134" s="66" t="s">
        <v>68</v>
      </c>
      <c r="K134" s="67" t="s">
        <v>135</v>
      </c>
    </row>
    <row r="135" spans="1:11" ht="14.25">
      <c r="A135" s="61">
        <v>114</v>
      </c>
      <c r="B135" s="62">
        <v>210010331</v>
      </c>
      <c r="C135" s="63" t="s">
        <v>161</v>
      </c>
      <c r="D135" s="63" t="s">
        <v>45</v>
      </c>
      <c r="E135" s="64">
        <v>2</v>
      </c>
      <c r="F135" s="130"/>
      <c r="G135" s="65">
        <f t="shared" si="4"/>
        <v>0</v>
      </c>
      <c r="H135" s="66" t="s">
        <v>68</v>
      </c>
      <c r="K135" s="67" t="s">
        <v>135</v>
      </c>
    </row>
    <row r="136" spans="1:11" ht="14.25">
      <c r="A136" s="61">
        <v>115</v>
      </c>
      <c r="B136" s="62">
        <v>210800851</v>
      </c>
      <c r="C136" s="63" t="s">
        <v>162</v>
      </c>
      <c r="D136" s="63" t="s">
        <v>91</v>
      </c>
      <c r="E136" s="64">
        <v>320</v>
      </c>
      <c r="F136" s="130"/>
      <c r="G136" s="65">
        <f t="shared" si="4"/>
        <v>0</v>
      </c>
      <c r="H136" s="66" t="s">
        <v>68</v>
      </c>
      <c r="K136" s="67" t="s">
        <v>135</v>
      </c>
    </row>
    <row r="137" spans="1:11" ht="14.25">
      <c r="A137" s="61">
        <v>116</v>
      </c>
      <c r="B137" s="62">
        <v>210800851</v>
      </c>
      <c r="C137" s="63" t="s">
        <v>162</v>
      </c>
      <c r="D137" s="63" t="s">
        <v>91</v>
      </c>
      <c r="E137" s="64">
        <v>60</v>
      </c>
      <c r="F137" s="130"/>
      <c r="G137" s="65">
        <f t="shared" si="4"/>
        <v>0</v>
      </c>
      <c r="H137" s="66" t="s">
        <v>68</v>
      </c>
      <c r="K137" s="67" t="s">
        <v>135</v>
      </c>
    </row>
    <row r="138" spans="1:11" ht="14.25">
      <c r="A138" s="61">
        <v>117</v>
      </c>
      <c r="B138" s="62">
        <v>210800103</v>
      </c>
      <c r="C138" s="63" t="s">
        <v>163</v>
      </c>
      <c r="D138" s="63" t="s">
        <v>91</v>
      </c>
      <c r="E138" s="64">
        <v>870</v>
      </c>
      <c r="F138" s="130"/>
      <c r="G138" s="65">
        <f t="shared" si="4"/>
        <v>0</v>
      </c>
      <c r="H138" s="66" t="s">
        <v>68</v>
      </c>
      <c r="K138" s="67" t="s">
        <v>135</v>
      </c>
    </row>
    <row r="139" spans="1:11" ht="14.25">
      <c r="A139" s="61">
        <v>118</v>
      </c>
      <c r="B139" s="62">
        <v>210800103</v>
      </c>
      <c r="C139" s="63" t="s">
        <v>163</v>
      </c>
      <c r="D139" s="63" t="s">
        <v>91</v>
      </c>
      <c r="E139" s="64">
        <v>280</v>
      </c>
      <c r="F139" s="130"/>
      <c r="G139" s="65">
        <f t="shared" si="4"/>
        <v>0</v>
      </c>
      <c r="H139" s="66" t="s">
        <v>68</v>
      </c>
      <c r="K139" s="67" t="s">
        <v>135</v>
      </c>
    </row>
    <row r="140" spans="1:11" ht="14.25">
      <c r="A140" s="61">
        <v>119</v>
      </c>
      <c r="B140" s="62">
        <v>210800103</v>
      </c>
      <c r="C140" s="63" t="s">
        <v>163</v>
      </c>
      <c r="D140" s="63" t="s">
        <v>91</v>
      </c>
      <c r="E140" s="64">
        <v>170</v>
      </c>
      <c r="F140" s="130"/>
      <c r="G140" s="65">
        <f t="shared" si="4"/>
        <v>0</v>
      </c>
      <c r="H140" s="66" t="s">
        <v>68</v>
      </c>
      <c r="K140" s="67" t="s">
        <v>135</v>
      </c>
    </row>
    <row r="141" spans="1:11" ht="14.25">
      <c r="A141" s="61">
        <v>120</v>
      </c>
      <c r="B141" s="62">
        <v>210810048</v>
      </c>
      <c r="C141" s="63" t="s">
        <v>164</v>
      </c>
      <c r="D141" s="63" t="s">
        <v>91</v>
      </c>
      <c r="E141" s="64">
        <v>120</v>
      </c>
      <c r="F141" s="130"/>
      <c r="G141" s="65">
        <f t="shared" si="4"/>
        <v>0</v>
      </c>
      <c r="H141" s="66" t="s">
        <v>68</v>
      </c>
      <c r="K141" s="67" t="s">
        <v>135</v>
      </c>
    </row>
    <row r="142" spans="1:11" ht="14.25">
      <c r="A142" s="61">
        <v>121</v>
      </c>
      <c r="B142" s="62">
        <v>210800103</v>
      </c>
      <c r="C142" s="63" t="s">
        <v>163</v>
      </c>
      <c r="D142" s="63" t="s">
        <v>91</v>
      </c>
      <c r="E142" s="64">
        <v>1800</v>
      </c>
      <c r="F142" s="130"/>
      <c r="G142" s="65">
        <f t="shared" si="4"/>
        <v>0</v>
      </c>
      <c r="H142" s="66" t="s">
        <v>68</v>
      </c>
      <c r="K142" s="67" t="s">
        <v>135</v>
      </c>
    </row>
    <row r="143" spans="1:11" ht="14.25">
      <c r="A143" s="61">
        <v>122</v>
      </c>
      <c r="B143" s="62">
        <v>210800112</v>
      </c>
      <c r="C143" s="63" t="s">
        <v>165</v>
      </c>
      <c r="D143" s="63" t="s">
        <v>91</v>
      </c>
      <c r="E143" s="64">
        <v>340</v>
      </c>
      <c r="F143" s="130"/>
      <c r="G143" s="65">
        <f t="shared" si="4"/>
        <v>0</v>
      </c>
      <c r="H143" s="66" t="s">
        <v>68</v>
      </c>
      <c r="K143" s="67" t="s">
        <v>135</v>
      </c>
    </row>
    <row r="144" spans="1:11" ht="14.25">
      <c r="A144" s="61">
        <v>123</v>
      </c>
      <c r="B144" s="62">
        <v>210800112</v>
      </c>
      <c r="C144" s="63" t="s">
        <v>165</v>
      </c>
      <c r="D144" s="63" t="s">
        <v>91</v>
      </c>
      <c r="E144" s="64">
        <v>160</v>
      </c>
      <c r="F144" s="130"/>
      <c r="G144" s="65">
        <f t="shared" si="4"/>
        <v>0</v>
      </c>
      <c r="H144" s="66" t="s">
        <v>68</v>
      </c>
      <c r="K144" s="67" t="s">
        <v>135</v>
      </c>
    </row>
    <row r="145" spans="1:11" ht="14.25">
      <c r="A145" s="61">
        <v>124</v>
      </c>
      <c r="B145" s="62">
        <v>210810101</v>
      </c>
      <c r="C145" s="63" t="s">
        <v>166</v>
      </c>
      <c r="D145" s="63" t="s">
        <v>91</v>
      </c>
      <c r="E145" s="64">
        <v>50</v>
      </c>
      <c r="F145" s="130"/>
      <c r="G145" s="65">
        <f t="shared" si="4"/>
        <v>0</v>
      </c>
      <c r="H145" s="66" t="s">
        <v>68</v>
      </c>
      <c r="K145" s="67" t="s">
        <v>135</v>
      </c>
    </row>
    <row r="146" spans="1:11" ht="14.25">
      <c r="A146" s="61">
        <v>125</v>
      </c>
      <c r="B146" s="62">
        <v>210220022</v>
      </c>
      <c r="C146" s="63" t="s">
        <v>167</v>
      </c>
      <c r="D146" s="63" t="s">
        <v>91</v>
      </c>
      <c r="E146" s="64">
        <v>40</v>
      </c>
      <c r="F146" s="130"/>
      <c r="G146" s="65">
        <f t="shared" si="4"/>
        <v>0</v>
      </c>
      <c r="H146" s="66" t="s">
        <v>68</v>
      </c>
      <c r="K146" s="67" t="s">
        <v>135</v>
      </c>
    </row>
    <row r="147" spans="1:11" ht="14.25">
      <c r="A147" s="61">
        <v>126</v>
      </c>
      <c r="B147" s="62">
        <v>210220301</v>
      </c>
      <c r="C147" s="63" t="s">
        <v>168</v>
      </c>
      <c r="D147" s="63" t="s">
        <v>45</v>
      </c>
      <c r="E147" s="64">
        <v>3</v>
      </c>
      <c r="F147" s="130"/>
      <c r="G147" s="65">
        <f t="shared" si="4"/>
        <v>0</v>
      </c>
      <c r="H147" s="66" t="s">
        <v>68</v>
      </c>
      <c r="K147" s="67" t="s">
        <v>135</v>
      </c>
    </row>
    <row r="148" spans="1:11" ht="14.25">
      <c r="A148" s="61">
        <v>127</v>
      </c>
      <c r="B148" s="62">
        <v>210950101</v>
      </c>
      <c r="C148" s="63" t="s">
        <v>169</v>
      </c>
      <c r="D148" s="63" t="s">
        <v>45</v>
      </c>
      <c r="E148" s="64">
        <v>70</v>
      </c>
      <c r="F148" s="130"/>
      <c r="G148" s="65">
        <f t="shared" si="4"/>
        <v>0</v>
      </c>
      <c r="H148" s="66" t="s">
        <v>68</v>
      </c>
      <c r="K148" s="67" t="s">
        <v>135</v>
      </c>
    </row>
    <row r="149" spans="1:11" ht="14.25">
      <c r="A149" s="61">
        <v>128</v>
      </c>
      <c r="B149" s="62">
        <v>210100001</v>
      </c>
      <c r="C149" s="63" t="s">
        <v>170</v>
      </c>
      <c r="D149" s="63" t="s">
        <v>45</v>
      </c>
      <c r="E149" s="64">
        <v>220</v>
      </c>
      <c r="F149" s="130"/>
      <c r="G149" s="65">
        <f t="shared" si="4"/>
        <v>0</v>
      </c>
      <c r="H149" s="66" t="s">
        <v>68</v>
      </c>
      <c r="I149" s="1" t="s">
        <v>47</v>
      </c>
      <c r="K149" s="67" t="s">
        <v>135</v>
      </c>
    </row>
    <row r="150" spans="1:11" ht="14.25">
      <c r="A150" s="61">
        <v>129</v>
      </c>
      <c r="B150" s="62">
        <v>210100002</v>
      </c>
      <c r="C150" s="63" t="s">
        <v>171</v>
      </c>
      <c r="D150" s="63" t="s">
        <v>45</v>
      </c>
      <c r="E150" s="64">
        <v>30</v>
      </c>
      <c r="F150" s="130"/>
      <c r="G150" s="65">
        <f t="shared" si="4"/>
        <v>0</v>
      </c>
      <c r="H150" s="66" t="s">
        <v>68</v>
      </c>
      <c r="I150" s="1" t="s">
        <v>47</v>
      </c>
      <c r="K150" s="67" t="s">
        <v>135</v>
      </c>
    </row>
    <row r="151" spans="1:11" ht="14.25">
      <c r="A151" s="61">
        <v>130</v>
      </c>
      <c r="B151" s="62">
        <v>210100004</v>
      </c>
      <c r="C151" s="63" t="s">
        <v>172</v>
      </c>
      <c r="D151" s="63" t="s">
        <v>45</v>
      </c>
      <c r="E151" s="64">
        <v>10</v>
      </c>
      <c r="F151" s="130"/>
      <c r="G151" s="65">
        <f t="shared" si="4"/>
        <v>0</v>
      </c>
      <c r="H151" s="66" t="s">
        <v>68</v>
      </c>
      <c r="I151" s="1" t="s">
        <v>47</v>
      </c>
      <c r="K151" s="67" t="s">
        <v>135</v>
      </c>
    </row>
    <row r="152" spans="1:11" ht="14.25">
      <c r="A152" s="61">
        <v>131</v>
      </c>
      <c r="B152" s="62">
        <v>210100101</v>
      </c>
      <c r="C152" s="63" t="s">
        <v>173</v>
      </c>
      <c r="D152" s="63" t="s">
        <v>45</v>
      </c>
      <c r="E152" s="64">
        <v>80</v>
      </c>
      <c r="F152" s="130"/>
      <c r="G152" s="65">
        <f t="shared" si="4"/>
        <v>0</v>
      </c>
      <c r="H152" s="66" t="s">
        <v>68</v>
      </c>
      <c r="I152" s="1" t="s">
        <v>47</v>
      </c>
      <c r="K152" s="67" t="s">
        <v>135</v>
      </c>
    </row>
    <row r="153" spans="1:11" ht="15" thickBot="1">
      <c r="A153" s="139">
        <v>132</v>
      </c>
      <c r="B153" s="140">
        <v>210010022</v>
      </c>
      <c r="C153" s="141" t="s">
        <v>174</v>
      </c>
      <c r="D153" s="141" t="s">
        <v>91</v>
      </c>
      <c r="E153" s="142">
        <v>80</v>
      </c>
      <c r="F153" s="143"/>
      <c r="G153" s="144">
        <f t="shared" si="4"/>
        <v>0</v>
      </c>
      <c r="H153" s="75" t="s">
        <v>68</v>
      </c>
      <c r="K153" s="67" t="s">
        <v>135</v>
      </c>
    </row>
    <row r="154" spans="1:11" s="82" customFormat="1" ht="13.5">
      <c r="A154" s="146"/>
      <c r="B154" s="147"/>
      <c r="C154" s="148" t="s">
        <v>65</v>
      </c>
      <c r="D154" s="148"/>
      <c r="E154" s="149"/>
      <c r="F154" s="149"/>
      <c r="G154" s="150">
        <f>SUM(G94:G153)</f>
        <v>0</v>
      </c>
      <c r="H154" s="81"/>
      <c r="K154" s="83" t="s">
        <v>135</v>
      </c>
    </row>
    <row r="155" spans="1:11" s="6" customFormat="1" ht="19.5" customHeight="1">
      <c r="A155" s="151" t="s">
        <v>175</v>
      </c>
      <c r="B155" s="85"/>
      <c r="C155" s="86"/>
      <c r="D155" s="86"/>
      <c r="E155" s="87"/>
      <c r="F155" s="87"/>
      <c r="G155" s="152"/>
      <c r="H155" s="89"/>
      <c r="K155" s="90"/>
    </row>
    <row r="156" spans="1:11" ht="14.25">
      <c r="A156" s="153">
        <v>133</v>
      </c>
      <c r="B156" s="62">
        <v>218009001</v>
      </c>
      <c r="C156" s="63" t="s">
        <v>176</v>
      </c>
      <c r="D156" s="63" t="s">
        <v>45</v>
      </c>
      <c r="E156" s="64">
        <v>15</v>
      </c>
      <c r="F156" s="130"/>
      <c r="G156" s="154">
        <f aca="true" t="shared" si="5" ref="G156:G173">E156*F156</f>
        <v>0</v>
      </c>
      <c r="H156" s="145" t="s">
        <v>46</v>
      </c>
      <c r="K156" s="67" t="s">
        <v>177</v>
      </c>
    </row>
    <row r="157" spans="1:11" ht="14.25">
      <c r="A157" s="153">
        <v>134</v>
      </c>
      <c r="B157" s="62">
        <v>218009001</v>
      </c>
      <c r="C157" s="63" t="s">
        <v>176</v>
      </c>
      <c r="D157" s="63" t="s">
        <v>45</v>
      </c>
      <c r="E157" s="64">
        <v>6</v>
      </c>
      <c r="F157" s="130"/>
      <c r="G157" s="154">
        <f t="shared" si="5"/>
        <v>0</v>
      </c>
      <c r="H157" s="145" t="s">
        <v>46</v>
      </c>
      <c r="K157" s="67" t="s">
        <v>177</v>
      </c>
    </row>
    <row r="158" spans="1:11" ht="14.25">
      <c r="A158" s="153">
        <v>135</v>
      </c>
      <c r="B158" s="62">
        <v>218009001</v>
      </c>
      <c r="C158" s="63" t="s">
        <v>176</v>
      </c>
      <c r="D158" s="63" t="s">
        <v>45</v>
      </c>
      <c r="E158" s="64">
        <v>1</v>
      </c>
      <c r="F158" s="130"/>
      <c r="G158" s="154">
        <f t="shared" si="5"/>
        <v>0</v>
      </c>
      <c r="H158" s="145" t="s">
        <v>46</v>
      </c>
      <c r="K158" s="67" t="s">
        <v>177</v>
      </c>
    </row>
    <row r="159" spans="1:11" ht="14.25">
      <c r="A159" s="153">
        <v>136</v>
      </c>
      <c r="B159" s="62">
        <v>218009001</v>
      </c>
      <c r="C159" s="63" t="s">
        <v>176</v>
      </c>
      <c r="D159" s="63" t="s">
        <v>45</v>
      </c>
      <c r="E159" s="64">
        <v>5</v>
      </c>
      <c r="F159" s="130"/>
      <c r="G159" s="154">
        <f t="shared" si="5"/>
        <v>0</v>
      </c>
      <c r="H159" s="145" t="s">
        <v>46</v>
      </c>
      <c r="K159" s="67" t="s">
        <v>177</v>
      </c>
    </row>
    <row r="160" spans="1:11" ht="14.25">
      <c r="A160" s="153">
        <v>137</v>
      </c>
      <c r="B160" s="62">
        <v>218009001</v>
      </c>
      <c r="C160" s="63" t="s">
        <v>176</v>
      </c>
      <c r="D160" s="63" t="s">
        <v>45</v>
      </c>
      <c r="E160" s="64">
        <v>27</v>
      </c>
      <c r="F160" s="130"/>
      <c r="G160" s="154">
        <f t="shared" si="5"/>
        <v>0</v>
      </c>
      <c r="H160" s="145" t="s">
        <v>46</v>
      </c>
      <c r="K160" s="67" t="s">
        <v>177</v>
      </c>
    </row>
    <row r="161" spans="1:11" ht="14.25">
      <c r="A161" s="153">
        <v>138</v>
      </c>
      <c r="B161" s="62">
        <v>218009001</v>
      </c>
      <c r="C161" s="63" t="s">
        <v>176</v>
      </c>
      <c r="D161" s="63" t="s">
        <v>45</v>
      </c>
      <c r="E161" s="64">
        <v>12</v>
      </c>
      <c r="F161" s="130"/>
      <c r="G161" s="154">
        <f t="shared" si="5"/>
        <v>0</v>
      </c>
      <c r="H161" s="145" t="s">
        <v>46</v>
      </c>
      <c r="K161" s="67" t="s">
        <v>177</v>
      </c>
    </row>
    <row r="162" spans="1:11" ht="14.25">
      <c r="A162" s="153">
        <v>139</v>
      </c>
      <c r="B162" s="62">
        <v>218009001</v>
      </c>
      <c r="C162" s="63" t="s">
        <v>176</v>
      </c>
      <c r="D162" s="63" t="s">
        <v>45</v>
      </c>
      <c r="E162" s="64">
        <v>6</v>
      </c>
      <c r="F162" s="130"/>
      <c r="G162" s="154">
        <f t="shared" si="5"/>
        <v>0</v>
      </c>
      <c r="H162" s="145" t="s">
        <v>46</v>
      </c>
      <c r="K162" s="67" t="s">
        <v>177</v>
      </c>
    </row>
    <row r="163" spans="1:11" ht="14.25">
      <c r="A163" s="153">
        <v>140</v>
      </c>
      <c r="B163" s="62">
        <v>218009001</v>
      </c>
      <c r="C163" s="63" t="s">
        <v>176</v>
      </c>
      <c r="D163" s="63" t="s">
        <v>45</v>
      </c>
      <c r="E163" s="64">
        <v>17</v>
      </c>
      <c r="F163" s="130"/>
      <c r="G163" s="154">
        <f t="shared" si="5"/>
        <v>0</v>
      </c>
      <c r="H163" s="145" t="s">
        <v>46</v>
      </c>
      <c r="K163" s="67" t="s">
        <v>177</v>
      </c>
    </row>
    <row r="164" spans="1:11" ht="14.25">
      <c r="A164" s="153">
        <v>141</v>
      </c>
      <c r="B164" s="62">
        <v>218009001</v>
      </c>
      <c r="C164" s="63" t="s">
        <v>176</v>
      </c>
      <c r="D164" s="63" t="s">
        <v>45</v>
      </c>
      <c r="E164" s="64">
        <v>2</v>
      </c>
      <c r="F164" s="130"/>
      <c r="G164" s="154">
        <f t="shared" si="5"/>
        <v>0</v>
      </c>
      <c r="H164" s="145" t="s">
        <v>46</v>
      </c>
      <c r="K164" s="67" t="s">
        <v>177</v>
      </c>
    </row>
    <row r="165" spans="1:11" ht="14.25">
      <c r="A165" s="153">
        <v>142</v>
      </c>
      <c r="B165" s="62">
        <v>219002611</v>
      </c>
      <c r="C165" s="63" t="s">
        <v>178</v>
      </c>
      <c r="D165" s="63" t="s">
        <v>91</v>
      </c>
      <c r="E165" s="64">
        <v>240</v>
      </c>
      <c r="F165" s="130"/>
      <c r="G165" s="154">
        <f t="shared" si="5"/>
        <v>0</v>
      </c>
      <c r="H165" s="145" t="s">
        <v>68</v>
      </c>
      <c r="I165" s="1" t="s">
        <v>47</v>
      </c>
      <c r="K165" s="67" t="s">
        <v>177</v>
      </c>
    </row>
    <row r="166" spans="1:11" ht="14.25">
      <c r="A166" s="153">
        <v>143</v>
      </c>
      <c r="B166" s="62">
        <v>219002671</v>
      </c>
      <c r="C166" s="63" t="s">
        <v>179</v>
      </c>
      <c r="D166" s="63" t="s">
        <v>91</v>
      </c>
      <c r="E166" s="64">
        <v>220</v>
      </c>
      <c r="F166" s="130"/>
      <c r="G166" s="154">
        <f t="shared" si="5"/>
        <v>0</v>
      </c>
      <c r="H166" s="145" t="s">
        <v>68</v>
      </c>
      <c r="I166" s="1" t="s">
        <v>47</v>
      </c>
      <c r="K166" s="67" t="s">
        <v>177</v>
      </c>
    </row>
    <row r="167" spans="1:11" ht="14.25">
      <c r="A167" s="153">
        <v>144</v>
      </c>
      <c r="B167" s="62">
        <v>219002612</v>
      </c>
      <c r="C167" s="63" t="s">
        <v>180</v>
      </c>
      <c r="D167" s="63" t="s">
        <v>91</v>
      </c>
      <c r="E167" s="64">
        <v>120</v>
      </c>
      <c r="F167" s="130"/>
      <c r="G167" s="154">
        <f t="shared" si="5"/>
        <v>0</v>
      </c>
      <c r="H167" s="145" t="s">
        <v>68</v>
      </c>
      <c r="I167" s="1" t="s">
        <v>47</v>
      </c>
      <c r="K167" s="67" t="s">
        <v>177</v>
      </c>
    </row>
    <row r="168" spans="1:11" ht="14.25">
      <c r="A168" s="153">
        <v>145</v>
      </c>
      <c r="B168" s="62">
        <v>219003691</v>
      </c>
      <c r="C168" s="63" t="s">
        <v>181</v>
      </c>
      <c r="D168" s="63" t="s">
        <v>91</v>
      </c>
      <c r="E168" s="64">
        <v>240</v>
      </c>
      <c r="F168" s="130"/>
      <c r="G168" s="154">
        <f t="shared" si="5"/>
        <v>0</v>
      </c>
      <c r="H168" s="145" t="s">
        <v>68</v>
      </c>
      <c r="I168" s="1" t="s">
        <v>47</v>
      </c>
      <c r="K168" s="67" t="s">
        <v>177</v>
      </c>
    </row>
    <row r="169" spans="1:11" ht="14.25">
      <c r="A169" s="153">
        <v>146</v>
      </c>
      <c r="B169" s="62">
        <v>219003692</v>
      </c>
      <c r="C169" s="63" t="s">
        <v>182</v>
      </c>
      <c r="D169" s="63" t="s">
        <v>91</v>
      </c>
      <c r="E169" s="64">
        <v>120</v>
      </c>
      <c r="F169" s="130"/>
      <c r="G169" s="154">
        <f t="shared" si="5"/>
        <v>0</v>
      </c>
      <c r="H169" s="145" t="s">
        <v>68</v>
      </c>
      <c r="I169" s="1" t="s">
        <v>47</v>
      </c>
      <c r="K169" s="67" t="s">
        <v>177</v>
      </c>
    </row>
    <row r="170" spans="1:11" ht="14.25">
      <c r="A170" s="153">
        <v>147</v>
      </c>
      <c r="B170" s="62">
        <v>219003591</v>
      </c>
      <c r="C170" s="63" t="s">
        <v>183</v>
      </c>
      <c r="D170" s="63" t="s">
        <v>91</v>
      </c>
      <c r="E170" s="64">
        <v>220</v>
      </c>
      <c r="F170" s="130"/>
      <c r="G170" s="154">
        <f t="shared" si="5"/>
        <v>0</v>
      </c>
      <c r="H170" s="145" t="s">
        <v>68</v>
      </c>
      <c r="I170" s="1" t="s">
        <v>47</v>
      </c>
      <c r="K170" s="67" t="s">
        <v>177</v>
      </c>
    </row>
    <row r="171" spans="1:11" ht="14.25">
      <c r="A171" s="155">
        <v>148</v>
      </c>
      <c r="B171" s="140">
        <v>219001213</v>
      </c>
      <c r="C171" s="141" t="s">
        <v>184</v>
      </c>
      <c r="D171" s="141" t="s">
        <v>45</v>
      </c>
      <c r="E171" s="142">
        <v>40</v>
      </c>
      <c r="F171" s="143"/>
      <c r="G171" s="156">
        <f t="shared" si="5"/>
        <v>0</v>
      </c>
      <c r="H171" s="145" t="s">
        <v>68</v>
      </c>
      <c r="I171" s="1" t="s">
        <v>47</v>
      </c>
      <c r="K171" s="67" t="s">
        <v>177</v>
      </c>
    </row>
    <row r="172" spans="1:11" ht="15" thickBot="1">
      <c r="A172" s="161">
        <v>149</v>
      </c>
      <c r="B172" s="157">
        <v>219002271</v>
      </c>
      <c r="C172" s="158" t="s">
        <v>185</v>
      </c>
      <c r="D172" s="158" t="s">
        <v>186</v>
      </c>
      <c r="E172" s="159">
        <v>1</v>
      </c>
      <c r="F172" s="160"/>
      <c r="G172" s="162">
        <f t="shared" si="5"/>
        <v>0</v>
      </c>
      <c r="H172" s="138" t="s">
        <v>68</v>
      </c>
      <c r="I172" s="1" t="s">
        <v>47</v>
      </c>
      <c r="K172" s="67" t="s">
        <v>177</v>
      </c>
    </row>
    <row r="173" spans="1:11" ht="14.25">
      <c r="A173" s="161">
        <v>150</v>
      </c>
      <c r="B173" s="157"/>
      <c r="C173" s="158" t="s">
        <v>213</v>
      </c>
      <c r="D173" s="158" t="s">
        <v>214</v>
      </c>
      <c r="E173" s="159">
        <v>1</v>
      </c>
      <c r="F173" s="160"/>
      <c r="G173" s="162">
        <f t="shared" si="5"/>
        <v>0</v>
      </c>
      <c r="H173" s="137"/>
      <c r="K173" s="67"/>
    </row>
    <row r="174" spans="1:11" s="82" customFormat="1" ht="14.25" thickBot="1">
      <c r="A174" s="163"/>
      <c r="B174" s="164"/>
      <c r="C174" s="165" t="s">
        <v>65</v>
      </c>
      <c r="D174" s="165"/>
      <c r="E174" s="166"/>
      <c r="F174" s="166"/>
      <c r="G174" s="167">
        <f>SUM(G156:G173)</f>
        <v>0</v>
      </c>
      <c r="H174" s="91"/>
      <c r="K174" s="82" t="s">
        <v>177</v>
      </c>
    </row>
    <row r="175" spans="2:7" ht="14.25">
      <c r="B175" s="92"/>
      <c r="E175" s="2"/>
      <c r="F175" s="2"/>
      <c r="G175" s="93"/>
    </row>
    <row r="176" spans="1:7" ht="14.25">
      <c r="A176" s="1" t="s">
        <v>30</v>
      </c>
      <c r="B176" s="92"/>
      <c r="E176" s="2"/>
      <c r="F176" s="2"/>
      <c r="G176" s="93"/>
    </row>
    <row r="177" spans="2:7" ht="14.25">
      <c r="B177" s="92"/>
      <c r="E177" s="2"/>
      <c r="F177" s="2"/>
      <c r="G177" s="93"/>
    </row>
    <row r="178" spans="2:7" ht="14.25">
      <c r="B178" s="92"/>
      <c r="E178" s="2"/>
      <c r="F178" s="2"/>
      <c r="G178" s="93"/>
    </row>
    <row r="179" spans="2:7" ht="14.25">
      <c r="B179" s="92"/>
      <c r="E179" s="2"/>
      <c r="F179" s="2"/>
      <c r="G179" s="93"/>
    </row>
    <row r="180" spans="2:7" ht="14.25">
      <c r="B180" s="92"/>
      <c r="E180" s="2"/>
      <c r="F180" s="2"/>
      <c r="G180" s="93"/>
    </row>
    <row r="181" spans="2:7" ht="14.25">
      <c r="B181" s="92"/>
      <c r="E181" s="2"/>
      <c r="F181" s="2"/>
      <c r="G181" s="93"/>
    </row>
    <row r="182" spans="2:7" ht="14.25">
      <c r="B182" s="92"/>
      <c r="E182" s="2"/>
      <c r="F182" s="2"/>
      <c r="G182" s="93"/>
    </row>
    <row r="183" spans="2:7" ht="14.25">
      <c r="B183" s="92"/>
      <c r="E183" s="2"/>
      <c r="F183" s="2"/>
      <c r="G183" s="93"/>
    </row>
    <row r="184" spans="2:7" ht="14.25">
      <c r="B184" s="92"/>
      <c r="E184" s="2"/>
      <c r="F184" s="2"/>
      <c r="G184" s="93"/>
    </row>
    <row r="185" spans="2:7" ht="14.25">
      <c r="B185" s="92"/>
      <c r="E185" s="2"/>
      <c r="F185" s="2"/>
      <c r="G185" s="93"/>
    </row>
    <row r="186" spans="2:7" ht="14.25">
      <c r="B186" s="92"/>
      <c r="E186" s="2"/>
      <c r="F186" s="2"/>
      <c r="G186" s="93"/>
    </row>
    <row r="187" spans="2:7" ht="14.25">
      <c r="B187" s="92"/>
      <c r="E187" s="2"/>
      <c r="F187" s="2"/>
      <c r="G187" s="93"/>
    </row>
    <row r="188" spans="2:7" ht="14.25">
      <c r="B188" s="92"/>
      <c r="E188" s="2"/>
      <c r="F188" s="2"/>
      <c r="G188" s="93"/>
    </row>
  </sheetData>
  <sheetProtection selectLockedCells="1" selectUnlockedCells="1"/>
  <printOptions horizontalCentered="1"/>
  <pageMargins left="0.7" right="0.7" top="0.7875" bottom="0.7875" header="0.5118055555555555" footer="0.3"/>
  <pageSetup fitToHeight="0" fitToWidth="1" horizontalDpi="300" verticalDpi="300" orientation="portrait" paperSize="9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0">
      <selection activeCell="C9" sqref="C9"/>
    </sheetView>
  </sheetViews>
  <sheetFormatPr defaultColWidth="11.57421875" defaultRowHeight="15"/>
  <cols>
    <col min="1" max="1" width="4.28125" style="94" customWidth="1"/>
    <col min="2" max="2" width="12.28125" style="94" customWidth="1"/>
    <col min="3" max="3" width="82.28125" style="94" customWidth="1"/>
    <col min="4" max="4" width="3.421875" style="94" customWidth="1"/>
    <col min="5" max="5" width="7.7109375" style="94" customWidth="1"/>
    <col min="6" max="6" width="9.8515625" style="94" customWidth="1"/>
    <col min="7" max="7" width="9.7109375" style="94" customWidth="1"/>
    <col min="8" max="10" width="11.57421875" style="94" customWidth="1"/>
    <col min="11" max="11" width="86.00390625" style="94" customWidth="1"/>
    <col min="12" max="16384" width="11.57421875" style="94" customWidth="1"/>
  </cols>
  <sheetData>
    <row r="2" spans="2:4" ht="15">
      <c r="B2" s="6" t="s">
        <v>0</v>
      </c>
      <c r="C2" s="95"/>
      <c r="D2" s="96"/>
    </row>
    <row r="3" spans="2:4" ht="15">
      <c r="B3" s="6" t="s">
        <v>1</v>
      </c>
      <c r="C3" s="96"/>
      <c r="D3" s="96"/>
    </row>
    <row r="4" spans="2:4" ht="15">
      <c r="B4" s="6" t="s">
        <v>2</v>
      </c>
      <c r="C4" s="96"/>
      <c r="D4" s="96"/>
    </row>
    <row r="6" spans="1:7" ht="21">
      <c r="A6" s="97" t="s">
        <v>187</v>
      </c>
      <c r="B6" s="98"/>
      <c r="C6" s="98"/>
      <c r="D6" s="98"/>
      <c r="E6" s="98"/>
      <c r="F6" s="98"/>
      <c r="G6" s="99"/>
    </row>
    <row r="7" spans="1:7" ht="12.75">
      <c r="A7" s="100" t="s">
        <v>4</v>
      </c>
      <c r="B7" s="101" t="s">
        <v>33</v>
      </c>
      <c r="C7" s="102" t="s">
        <v>34</v>
      </c>
      <c r="D7" s="102" t="s">
        <v>35</v>
      </c>
      <c r="E7" s="103" t="s">
        <v>36</v>
      </c>
      <c r="F7" s="103" t="s">
        <v>188</v>
      </c>
      <c r="G7" s="104" t="s">
        <v>38</v>
      </c>
    </row>
    <row r="8" spans="1:10" ht="12.75">
      <c r="A8" s="105"/>
      <c r="B8" s="106" t="s">
        <v>189</v>
      </c>
      <c r="C8" s="107"/>
      <c r="D8" s="107"/>
      <c r="E8" s="108"/>
      <c r="F8" s="108"/>
      <c r="G8" s="109"/>
      <c r="J8" s="110"/>
    </row>
    <row r="9" spans="1:10" ht="12.75">
      <c r="A9" s="111">
        <v>1</v>
      </c>
      <c r="B9" s="112">
        <v>5808</v>
      </c>
      <c r="C9" s="113" t="s">
        <v>190</v>
      </c>
      <c r="D9" s="114" t="s">
        <v>45</v>
      </c>
      <c r="E9" s="115">
        <v>1</v>
      </c>
      <c r="F9" s="132"/>
      <c r="G9" s="116">
        <f aca="true" t="shared" si="0" ref="G9:G29">E9*F9</f>
        <v>0</v>
      </c>
      <c r="J9" s="110"/>
    </row>
    <row r="10" spans="1:10" ht="12.75">
      <c r="A10" s="117">
        <v>2</v>
      </c>
      <c r="B10" s="118">
        <v>13302</v>
      </c>
      <c r="C10" s="119" t="s">
        <v>191</v>
      </c>
      <c r="D10" s="120" t="s">
        <v>45</v>
      </c>
      <c r="E10" s="121">
        <v>1</v>
      </c>
      <c r="F10" s="133"/>
      <c r="G10" s="122">
        <f t="shared" si="0"/>
        <v>0</v>
      </c>
      <c r="J10" s="110"/>
    </row>
    <row r="11" spans="1:10" ht="12.75">
      <c r="A11" s="117">
        <v>3</v>
      </c>
      <c r="B11" s="118">
        <v>20015</v>
      </c>
      <c r="C11" s="119" t="s">
        <v>192</v>
      </c>
      <c r="D11" s="120" t="s">
        <v>45</v>
      </c>
      <c r="E11" s="121">
        <v>1</v>
      </c>
      <c r="F11" s="133"/>
      <c r="G11" s="122">
        <f t="shared" si="0"/>
        <v>0</v>
      </c>
      <c r="J11" s="110"/>
    </row>
    <row r="12" spans="1:10" ht="12.75">
      <c r="A12" s="117">
        <v>4</v>
      </c>
      <c r="B12" s="118">
        <v>20051</v>
      </c>
      <c r="C12" s="119" t="s">
        <v>193</v>
      </c>
      <c r="D12" s="120" t="s">
        <v>45</v>
      </c>
      <c r="E12" s="121">
        <v>1</v>
      </c>
      <c r="F12" s="133"/>
      <c r="G12" s="122">
        <f t="shared" si="0"/>
        <v>0</v>
      </c>
      <c r="J12" s="110"/>
    </row>
    <row r="13" spans="1:10" ht="12.75">
      <c r="A13" s="117">
        <v>5</v>
      </c>
      <c r="B13" s="118">
        <v>20255</v>
      </c>
      <c r="C13" s="119" t="s">
        <v>194</v>
      </c>
      <c r="D13" s="120" t="s">
        <v>45</v>
      </c>
      <c r="E13" s="121">
        <v>1</v>
      </c>
      <c r="F13" s="133"/>
      <c r="G13" s="122">
        <f t="shared" si="0"/>
        <v>0</v>
      </c>
      <c r="J13" s="110"/>
    </row>
    <row r="14" spans="1:10" ht="12.75">
      <c r="A14" s="117">
        <v>6</v>
      </c>
      <c r="B14" s="118">
        <v>23722</v>
      </c>
      <c r="C14" s="119" t="s">
        <v>195</v>
      </c>
      <c r="D14" s="120" t="s">
        <v>45</v>
      </c>
      <c r="E14" s="121">
        <v>1</v>
      </c>
      <c r="F14" s="133"/>
      <c r="G14" s="122">
        <f t="shared" si="0"/>
        <v>0</v>
      </c>
      <c r="J14" s="110"/>
    </row>
    <row r="15" spans="1:10" ht="12.75">
      <c r="A15" s="117">
        <v>7</v>
      </c>
      <c r="B15" s="118">
        <v>404082</v>
      </c>
      <c r="C15" s="119" t="s">
        <v>196</v>
      </c>
      <c r="D15" s="120" t="s">
        <v>45</v>
      </c>
      <c r="E15" s="121">
        <v>6</v>
      </c>
      <c r="F15" s="133"/>
      <c r="G15" s="122">
        <f t="shared" si="0"/>
        <v>0</v>
      </c>
      <c r="J15" s="110"/>
    </row>
    <row r="16" spans="1:10" ht="12.75">
      <c r="A16" s="117">
        <v>8</v>
      </c>
      <c r="B16" s="118">
        <v>404084</v>
      </c>
      <c r="C16" s="119" t="s">
        <v>197</v>
      </c>
      <c r="D16" s="120" t="s">
        <v>45</v>
      </c>
      <c r="E16" s="121">
        <v>11</v>
      </c>
      <c r="F16" s="133"/>
      <c r="G16" s="122">
        <f t="shared" si="0"/>
        <v>0</v>
      </c>
      <c r="J16" s="110"/>
    </row>
    <row r="17" spans="1:10" ht="12.75">
      <c r="A17" s="117">
        <v>9</v>
      </c>
      <c r="B17" s="118">
        <v>404126</v>
      </c>
      <c r="C17" s="119" t="s">
        <v>198</v>
      </c>
      <c r="D17" s="120" t="s">
        <v>45</v>
      </c>
      <c r="E17" s="121">
        <v>6</v>
      </c>
      <c r="F17" s="133"/>
      <c r="G17" s="122">
        <f t="shared" si="0"/>
        <v>0</v>
      </c>
      <c r="J17" s="110"/>
    </row>
    <row r="18" spans="1:10" ht="12.75">
      <c r="A18" s="117">
        <v>10</v>
      </c>
      <c r="B18" s="118">
        <v>404128</v>
      </c>
      <c r="C18" s="119" t="s">
        <v>199</v>
      </c>
      <c r="D18" s="120" t="s">
        <v>45</v>
      </c>
      <c r="E18" s="121">
        <v>3</v>
      </c>
      <c r="F18" s="133"/>
      <c r="G18" s="122">
        <f t="shared" si="0"/>
        <v>0</v>
      </c>
      <c r="J18" s="110"/>
    </row>
    <row r="19" spans="1:10" ht="12.75">
      <c r="A19" s="117">
        <v>11</v>
      </c>
      <c r="B19" s="118">
        <v>404169</v>
      </c>
      <c r="C19" s="119" t="s">
        <v>200</v>
      </c>
      <c r="D19" s="120" t="s">
        <v>45</v>
      </c>
      <c r="E19" s="121">
        <v>2</v>
      </c>
      <c r="F19" s="133"/>
      <c r="G19" s="122">
        <f t="shared" si="0"/>
        <v>0</v>
      </c>
      <c r="J19" s="110"/>
    </row>
    <row r="20" spans="1:10" ht="12.75">
      <c r="A20" s="117">
        <v>12</v>
      </c>
      <c r="B20" s="118">
        <v>406278</v>
      </c>
      <c r="C20" s="119" t="s">
        <v>201</v>
      </c>
      <c r="D20" s="120" t="s">
        <v>45</v>
      </c>
      <c r="E20" s="121">
        <v>1</v>
      </c>
      <c r="F20" s="133"/>
      <c r="G20" s="122">
        <f t="shared" si="0"/>
        <v>0</v>
      </c>
      <c r="J20" s="110"/>
    </row>
    <row r="21" spans="1:10" ht="12.75">
      <c r="A21" s="117">
        <v>13</v>
      </c>
      <c r="B21" s="118">
        <v>406303</v>
      </c>
      <c r="C21" s="119" t="s">
        <v>202</v>
      </c>
      <c r="D21" s="120" t="s">
        <v>45</v>
      </c>
      <c r="E21" s="121">
        <v>1</v>
      </c>
      <c r="F21" s="133"/>
      <c r="G21" s="122">
        <f t="shared" si="0"/>
        <v>0</v>
      </c>
      <c r="J21" s="110"/>
    </row>
    <row r="22" spans="1:10" ht="12.75">
      <c r="A22" s="117">
        <v>14</v>
      </c>
      <c r="B22" s="118">
        <v>406465</v>
      </c>
      <c r="C22" s="119" t="s">
        <v>203</v>
      </c>
      <c r="D22" s="120" t="s">
        <v>45</v>
      </c>
      <c r="E22" s="121">
        <v>1</v>
      </c>
      <c r="F22" s="133"/>
      <c r="G22" s="122">
        <f t="shared" si="0"/>
        <v>0</v>
      </c>
      <c r="J22" s="110"/>
    </row>
    <row r="23" spans="1:10" ht="12.75">
      <c r="A23" s="117">
        <v>15</v>
      </c>
      <c r="B23" s="118">
        <v>406536</v>
      </c>
      <c r="C23" s="119" t="s">
        <v>204</v>
      </c>
      <c r="D23" s="120" t="s">
        <v>45</v>
      </c>
      <c r="E23" s="121">
        <v>1</v>
      </c>
      <c r="F23" s="133"/>
      <c r="G23" s="122">
        <f t="shared" si="0"/>
        <v>0</v>
      </c>
      <c r="J23" s="110"/>
    </row>
    <row r="24" spans="1:10" ht="12.75">
      <c r="A24" s="117">
        <v>16</v>
      </c>
      <c r="B24" s="118">
        <v>410971</v>
      </c>
      <c r="C24" s="119" t="s">
        <v>205</v>
      </c>
      <c r="D24" s="120" t="s">
        <v>45</v>
      </c>
      <c r="E24" s="121">
        <v>1</v>
      </c>
      <c r="F24" s="133"/>
      <c r="G24" s="122">
        <f t="shared" si="0"/>
        <v>0</v>
      </c>
      <c r="J24" s="110"/>
    </row>
    <row r="25" spans="1:10" ht="12.75">
      <c r="A25" s="117">
        <v>17</v>
      </c>
      <c r="B25" s="118">
        <v>410972</v>
      </c>
      <c r="C25" s="119" t="s">
        <v>206</v>
      </c>
      <c r="D25" s="120" t="s">
        <v>45</v>
      </c>
      <c r="E25" s="121">
        <v>15</v>
      </c>
      <c r="F25" s="133"/>
      <c r="G25" s="122">
        <f t="shared" si="0"/>
        <v>0</v>
      </c>
      <c r="J25" s="110"/>
    </row>
    <row r="26" spans="1:10" ht="12.75">
      <c r="A26" s="117">
        <v>18</v>
      </c>
      <c r="B26" s="118">
        <v>412277</v>
      </c>
      <c r="C26" s="119" t="s">
        <v>207</v>
      </c>
      <c r="D26" s="120" t="s">
        <v>45</v>
      </c>
      <c r="E26" s="121">
        <v>1</v>
      </c>
      <c r="F26" s="133"/>
      <c r="G26" s="122">
        <f t="shared" si="0"/>
        <v>0</v>
      </c>
      <c r="J26" s="110"/>
    </row>
    <row r="27" spans="1:10" ht="12.75">
      <c r="A27" s="117">
        <v>19</v>
      </c>
      <c r="B27" s="120"/>
      <c r="C27" s="120" t="s">
        <v>208</v>
      </c>
      <c r="D27" s="120" t="s">
        <v>209</v>
      </c>
      <c r="E27" s="120">
        <v>1</v>
      </c>
      <c r="F27" s="134"/>
      <c r="G27" s="122">
        <f t="shared" si="0"/>
        <v>0</v>
      </c>
      <c r="J27" s="110"/>
    </row>
    <row r="28" spans="1:10" ht="12.75">
      <c r="A28" s="117">
        <v>20</v>
      </c>
      <c r="B28" s="120"/>
      <c r="C28" s="120" t="s">
        <v>210</v>
      </c>
      <c r="D28" s="120" t="s">
        <v>209</v>
      </c>
      <c r="E28" s="120">
        <v>1</v>
      </c>
      <c r="F28" s="134"/>
      <c r="G28" s="122">
        <f t="shared" si="0"/>
        <v>0</v>
      </c>
      <c r="J28" s="110"/>
    </row>
    <row r="29" spans="1:10" ht="12.75">
      <c r="A29" s="117">
        <v>21</v>
      </c>
      <c r="B29" s="120"/>
      <c r="C29" s="120" t="s">
        <v>211</v>
      </c>
      <c r="D29" s="120" t="s">
        <v>209</v>
      </c>
      <c r="E29" s="120">
        <v>1</v>
      </c>
      <c r="F29" s="134"/>
      <c r="G29" s="122">
        <f t="shared" si="0"/>
        <v>0</v>
      </c>
      <c r="J29" s="110"/>
    </row>
    <row r="30" spans="1:10" ht="12.75">
      <c r="A30" s="123"/>
      <c r="B30" s="124"/>
      <c r="C30" s="124"/>
      <c r="D30" s="124"/>
      <c r="E30" s="124"/>
      <c r="F30" s="124"/>
      <c r="G30" s="125"/>
      <c r="J30" s="110"/>
    </row>
    <row r="31" spans="1:10" s="96" customFormat="1" ht="12.75">
      <c r="A31" s="126"/>
      <c r="B31" s="127"/>
      <c r="C31" s="127" t="s">
        <v>212</v>
      </c>
      <c r="D31" s="127"/>
      <c r="E31" s="127"/>
      <c r="F31" s="127"/>
      <c r="G31" s="128">
        <f>SUM(G9:G30)</f>
        <v>0</v>
      </c>
      <c r="J31" s="129"/>
    </row>
    <row r="32" ht="12.75">
      <c r="J32" s="110"/>
    </row>
    <row r="33" ht="12.75">
      <c r="J33" s="110"/>
    </row>
    <row r="34" ht="12.75">
      <c r="J34" s="110"/>
    </row>
    <row r="35" ht="12.75">
      <c r="J35" s="110"/>
    </row>
    <row r="36" ht="12.75">
      <c r="J36" s="110"/>
    </row>
    <row r="37" ht="12.75">
      <c r="J37" s="110"/>
    </row>
    <row r="38" ht="12.75">
      <c r="J38" s="110"/>
    </row>
    <row r="39" ht="12.75">
      <c r="J39" s="110"/>
    </row>
    <row r="40" ht="12.75">
      <c r="J40" s="110"/>
    </row>
    <row r="41" ht="12.75">
      <c r="J41" s="110"/>
    </row>
    <row r="42" ht="12.75">
      <c r="J42" s="110"/>
    </row>
    <row r="43" ht="12.75">
      <c r="J43" s="110"/>
    </row>
    <row r="44" ht="12.75">
      <c r="J44" s="110"/>
    </row>
    <row r="45" ht="12.75">
      <c r="J45" s="110"/>
    </row>
    <row r="46" ht="12.75">
      <c r="J46" s="110"/>
    </row>
    <row r="47" ht="12.75">
      <c r="J47" s="110"/>
    </row>
    <row r="48" ht="12.75">
      <c r="J48" s="110"/>
    </row>
    <row r="49" ht="12.75">
      <c r="J49" s="110"/>
    </row>
    <row r="50" ht="12.75">
      <c r="J50" s="110"/>
    </row>
    <row r="51" ht="12.75">
      <c r="J51" s="110"/>
    </row>
    <row r="52" ht="12.75">
      <c r="J52" s="110"/>
    </row>
    <row r="53" ht="12.75">
      <c r="J53" s="110"/>
    </row>
    <row r="54" ht="12.75">
      <c r="J54" s="110"/>
    </row>
    <row r="55" ht="12.75">
      <c r="J55" s="110"/>
    </row>
    <row r="56" ht="12.75">
      <c r="J56" s="110"/>
    </row>
    <row r="57" ht="12.75">
      <c r="J57" s="110"/>
    </row>
    <row r="58" ht="12.75">
      <c r="J58" s="110"/>
    </row>
    <row r="59" ht="12.75">
      <c r="J59" s="110"/>
    </row>
  </sheetData>
  <sheetProtection selectLockedCells="1" selectUnlockedCells="1"/>
  <conditionalFormatting sqref="C9:C26">
    <cfRule type="expression" priority="1" dxfId="3" stopIfTrue="1">
      <formula>(SEARCH("Položka zrušena",I9))&gt;0</formula>
    </cfRule>
  </conditionalFormatting>
  <conditionalFormatting sqref="F9:F26">
    <cfRule type="expression" priority="2" dxfId="3" stopIfTrue="1">
      <formula>NA()</formula>
    </cfRule>
    <cfRule type="expression" priority="3" dxfId="4" stopIfTrue="1">
      <formula>(SEARCH("Cena byla platná do ",H9))&gt;0</formula>
    </cfRule>
  </conditionalFormatting>
  <printOptions/>
  <pageMargins left="0.3423611111111111" right="0.43680555555555556" top="1.0527777777777778" bottom="1.0527777777777778" header="0.7875" footer="0.7875"/>
  <pageSetup horizontalDpi="300" verticalDpi="300" orientation="portrait" paperSize="9" scale="7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Martin Chroust</cp:lastModifiedBy>
  <dcterms:modified xsi:type="dcterms:W3CDTF">2019-04-17T12:17:01Z</dcterms:modified>
  <cp:category/>
  <cp:version/>
  <cp:contentType/>
  <cp:contentStatus/>
</cp:coreProperties>
</file>