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1"/>
  </bookViews>
  <sheets>
    <sheet name="přehled dle částí - NEVYPLŇOVAT" sheetId="2" r:id="rId1"/>
    <sheet name="položkový rozpočet" sheetId="1" r:id="rId2"/>
  </sheets>
  <definedNames>
    <definedName name="_xlnm.Print_Area" localSheetId="1">'položkový rozpočet'!$A$1:$K$37</definedName>
  </definedNames>
  <calcPr calcId="152511"/>
</workbook>
</file>

<file path=xl/sharedStrings.xml><?xml version="1.0" encoding="utf-8"?>
<sst xmlns="http://schemas.openxmlformats.org/spreadsheetml/2006/main" count="141" uniqueCount="103">
  <si>
    <t>A. Analytická část</t>
  </si>
  <si>
    <t>textová část</t>
  </si>
  <si>
    <t>A.1.1 a A.1.2.</t>
  </si>
  <si>
    <t>A.1.3.</t>
  </si>
  <si>
    <t>A.1.4.</t>
  </si>
  <si>
    <t>A.1.5.</t>
  </si>
  <si>
    <t>A.1.6.</t>
  </si>
  <si>
    <t>A.1.7.</t>
  </si>
  <si>
    <t>A.1.11.</t>
  </si>
  <si>
    <t>A.1.12.</t>
  </si>
  <si>
    <t>tabulkové a další přílohy</t>
  </si>
  <si>
    <t>A.3.4.</t>
  </si>
  <si>
    <t>A.2.1.</t>
  </si>
  <si>
    <t>grafická část</t>
  </si>
  <si>
    <t>A.2.5. a A.2.8.</t>
  </si>
  <si>
    <t>A.2.2. a  A.2.3.</t>
  </si>
  <si>
    <t>A.2.3. a A.2.4.</t>
  </si>
  <si>
    <t>A.3.1.</t>
  </si>
  <si>
    <t>A.3.2.</t>
  </si>
  <si>
    <t>A.3.6.</t>
  </si>
  <si>
    <t>A.3.8.</t>
  </si>
  <si>
    <t>A.3.3. a A.3.7.</t>
  </si>
  <si>
    <t>Název kapitoly</t>
  </si>
  <si>
    <t>Popis řešeného území a analýza územně technických limitů</t>
  </si>
  <si>
    <t>Biologický průzkum</t>
  </si>
  <si>
    <t>Údaje o průtocích - zajištění hydrologických dat</t>
  </si>
  <si>
    <t>Hydrotechnické posouzení stávajícího stavu</t>
  </si>
  <si>
    <t>Splaveninová analýza</t>
  </si>
  <si>
    <t>Stanovení odtokových poměrů</t>
  </si>
  <si>
    <t>Informace o KPÚ v řešeném území</t>
  </si>
  <si>
    <t>Terénní průzkum a fotodokumentace</t>
  </si>
  <si>
    <t>Geodetické zaměření pro potřeby studie:</t>
  </si>
  <si>
    <t xml:space="preserve"> - DMR 5G</t>
  </si>
  <si>
    <t xml:space="preserve"> - geodetické zaměření</t>
  </si>
  <si>
    <t>Hydromorfologická analýza</t>
  </si>
  <si>
    <t>Majetkoprávní analýza (tabulka vlastníků)</t>
  </si>
  <si>
    <t>Zajištění podkladových mapových děl</t>
  </si>
  <si>
    <t xml:space="preserve"> - ZM 10</t>
  </si>
  <si>
    <t xml:space="preserve"> - ortofoto</t>
  </si>
  <si>
    <t>B. Návrhová část</t>
  </si>
  <si>
    <t>B.2.SO XX.1, D.2.1.,</t>
  </si>
  <si>
    <t>B.3.1 B.3.S0 XX</t>
  </si>
  <si>
    <t>B.1.1. a B.1.S0 XX</t>
  </si>
  <si>
    <t>Návrh opatření</t>
  </si>
  <si>
    <t>Výroba mapových podkladů, výkresů</t>
  </si>
  <si>
    <t>Výpočty účinnosti navrhovaných opatření</t>
  </si>
  <si>
    <t>Projednávání návrhu s dotčenými subjekty vč. dotčených vlastníků</t>
  </si>
  <si>
    <t>Zhodnocení realizovaných opatření</t>
  </si>
  <si>
    <t>Hodnocení územně technických limitů v zájmové lokalitě</t>
  </si>
  <si>
    <t>Hodnocení vlivu na hydromorfologický stav</t>
  </si>
  <si>
    <t>Hydrotechnické posouzení návrhového stavu</t>
  </si>
  <si>
    <t>Analýza odtokových poměrů vlivem navrhovaných opatření</t>
  </si>
  <si>
    <t>Výsledný návrh - definice výsledné skupiny opatření</t>
  </si>
  <si>
    <t>Návrh časového plánu realizace</t>
  </si>
  <si>
    <t>Rozpočet pro navrhovaná opatření</t>
  </si>
  <si>
    <t>koncept DUR dle vyhlášky č. 499/2006 Sb. O dokumentaci staveb</t>
  </si>
  <si>
    <t>Prezentace studie</t>
  </si>
  <si>
    <t>Webové stránky projektu</t>
  </si>
  <si>
    <t>Kompletace</t>
  </si>
  <si>
    <t>jednotka</t>
  </si>
  <si>
    <t>počet jednotek</t>
  </si>
  <si>
    <t>náklady bez DPH v Kč</t>
  </si>
  <si>
    <t>hod</t>
  </si>
  <si>
    <t>ha</t>
  </si>
  <si>
    <t>ks</t>
  </si>
  <si>
    <t>km</t>
  </si>
  <si>
    <t>počet KB</t>
  </si>
  <si>
    <t>E. Koncept DUR</t>
  </si>
  <si>
    <t>F. Ostatní práce</t>
  </si>
  <si>
    <t>C. Majetkoprávní vypořádání</t>
  </si>
  <si>
    <t>D. Vyhodnocení</t>
  </si>
  <si>
    <t>koncept DUR</t>
  </si>
  <si>
    <t>D.1.1.</t>
  </si>
  <si>
    <t>D.1.2.</t>
  </si>
  <si>
    <t>D.1.3.</t>
  </si>
  <si>
    <t>D.1.4.</t>
  </si>
  <si>
    <t>D.1.5.</t>
  </si>
  <si>
    <t>D.1.11.</t>
  </si>
  <si>
    <t>D.2.1b</t>
  </si>
  <si>
    <t>D.2.1a</t>
  </si>
  <si>
    <t>D.2.3.</t>
  </si>
  <si>
    <t>D.2.2.</t>
  </si>
  <si>
    <t>D.3.5.</t>
  </si>
  <si>
    <t>D.3.1.</t>
  </si>
  <si>
    <t>D.3.2.</t>
  </si>
  <si>
    <t>D.3.6.</t>
  </si>
  <si>
    <t>část dle "POŽADAVKŮ NA PROJEKTOVOVU DOKUMENTACI"</t>
  </si>
  <si>
    <t>D.1.9. a D.1.10.</t>
  </si>
  <si>
    <t>A.2.6.,A.2.7.,A.2.9.</t>
  </si>
  <si>
    <t>C.1</t>
  </si>
  <si>
    <t>C.2</t>
  </si>
  <si>
    <t>C.3</t>
  </si>
  <si>
    <t>Náklady celkem</t>
  </si>
  <si>
    <t>cena za jednotku
 v Kč</t>
  </si>
  <si>
    <t>DPH 21% 
v Kč</t>
  </si>
  <si>
    <t>Náklady s DPH 
v Kč</t>
  </si>
  <si>
    <t>Část díla</t>
  </si>
  <si>
    <t>Cenová nabídka - Položkový rozpočet</t>
  </si>
  <si>
    <t>Cenová nabídka - Rozpočet dle částí</t>
  </si>
  <si>
    <t>A. Analaytická část</t>
  </si>
  <si>
    <t>Celkem</t>
  </si>
  <si>
    <t xml:space="preserve">Náklady celkem
v Kč vč.DPH </t>
  </si>
  <si>
    <t xml:space="preserve">Náklady 
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</si>
</sst>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0" fontId="2" fillId="0" borderId="0" xfId="0" applyFont="1"/>
    <xf numFmtId="4" fontId="5" fillId="0" borderId="2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9" fillId="0" borderId="0" xfId="0" applyFont="1" applyAlignment="1">
      <alignment/>
    </xf>
    <xf numFmtId="0" fontId="3" fillId="2" borderId="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4" fontId="7" fillId="2" borderId="29" xfId="0" applyNumberFormat="1" applyFont="1" applyFill="1" applyBorder="1" applyAlignment="1">
      <alignment wrapText="1"/>
    </xf>
    <xf numFmtId="4" fontId="7" fillId="2" borderId="30" xfId="0" applyNumberFormat="1" applyFont="1" applyFill="1" applyBorder="1" applyAlignment="1">
      <alignment wrapText="1"/>
    </xf>
    <xf numFmtId="4" fontId="7" fillId="2" borderId="31" xfId="0" applyNumberFormat="1" applyFont="1" applyFill="1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3" borderId="35" xfId="0" applyFont="1" applyFill="1" applyBorder="1"/>
    <xf numFmtId="4" fontId="2" fillId="3" borderId="30" xfId="0" applyNumberFormat="1" applyFont="1" applyFill="1" applyBorder="1"/>
    <xf numFmtId="0" fontId="3" fillId="3" borderId="25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" fontId="3" fillId="4" borderId="19" xfId="0" applyNumberFormat="1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3" fillId="4" borderId="7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4" fontId="3" fillId="4" borderId="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C6" sqref="C6"/>
    </sheetView>
  </sheetViews>
  <sheetFormatPr defaultColWidth="9.140625" defaultRowHeight="15"/>
  <cols>
    <col min="1" max="1" width="25.8515625" style="0" customWidth="1"/>
    <col min="2" max="4" width="19.57421875" style="0" customWidth="1"/>
  </cols>
  <sheetData>
    <row r="1" ht="18">
      <c r="A1" s="55" t="s">
        <v>98</v>
      </c>
    </row>
    <row r="3" ht="15.75" thickBot="1"/>
    <row r="4" spans="1:4" ht="39.75" customHeight="1" thickBot="1">
      <c r="A4" s="73" t="s">
        <v>96</v>
      </c>
      <c r="B4" s="74" t="s">
        <v>102</v>
      </c>
      <c r="C4" s="74" t="s">
        <v>94</v>
      </c>
      <c r="D4" s="75" t="s">
        <v>101</v>
      </c>
    </row>
    <row r="5" spans="1:4" ht="21.75" customHeight="1">
      <c r="A5" s="65" t="s">
        <v>99</v>
      </c>
      <c r="B5" s="68">
        <f>SUM('položkový rozpočet'!I5:I20)</f>
        <v>0</v>
      </c>
      <c r="C5" s="68">
        <f>SUM('položkový rozpočet'!J5:J20)</f>
        <v>0</v>
      </c>
      <c r="D5" s="68">
        <f>SUM('položkový rozpočet'!K5:K20)</f>
        <v>0</v>
      </c>
    </row>
    <row r="6" spans="1:4" ht="21.75" customHeight="1">
      <c r="A6" s="66" t="s">
        <v>39</v>
      </c>
      <c r="B6" s="69">
        <f>SUM('položkový rozpočet'!I21:I23)</f>
        <v>0</v>
      </c>
      <c r="C6" s="69">
        <f>SUM('položkový rozpočet'!J21:J23)</f>
        <v>0</v>
      </c>
      <c r="D6" s="69">
        <f>SUM('položkový rozpočet'!K21:K23)</f>
        <v>0</v>
      </c>
    </row>
    <row r="7" spans="1:4" ht="21.75" customHeight="1">
      <c r="A7" s="66" t="s">
        <v>69</v>
      </c>
      <c r="B7" s="69">
        <f>'položkový rozpočet'!I24</f>
        <v>0</v>
      </c>
      <c r="C7" s="69">
        <f>'položkový rozpočet'!J24</f>
        <v>0</v>
      </c>
      <c r="D7" s="69">
        <f>'položkový rozpočet'!K24</f>
        <v>0</v>
      </c>
    </row>
    <row r="8" spans="1:4" ht="21.75" customHeight="1">
      <c r="A8" s="66" t="s">
        <v>70</v>
      </c>
      <c r="B8" s="69">
        <f>SUM('položkový rozpočet'!I25:I32)</f>
        <v>0</v>
      </c>
      <c r="C8" s="69">
        <f>SUM('položkový rozpočet'!J25:J32)</f>
        <v>0</v>
      </c>
      <c r="D8" s="69">
        <f>SUM('položkový rozpočet'!K25:K32)</f>
        <v>0</v>
      </c>
    </row>
    <row r="9" spans="1:4" ht="21.75" customHeight="1">
      <c r="A9" s="66" t="s">
        <v>67</v>
      </c>
      <c r="B9" s="69">
        <f>SUM('položkový rozpočet'!I33)</f>
        <v>0</v>
      </c>
      <c r="C9" s="69">
        <f>SUM('položkový rozpočet'!J33)</f>
        <v>0</v>
      </c>
      <c r="D9" s="69">
        <f>SUM('položkový rozpočet'!K33)</f>
        <v>0</v>
      </c>
    </row>
    <row r="10" spans="1:4" ht="21.75" customHeight="1" thickBot="1">
      <c r="A10" s="67" t="s">
        <v>68</v>
      </c>
      <c r="B10" s="70">
        <f>SUM('položkový rozpočet'!I34:I36)</f>
        <v>0</v>
      </c>
      <c r="C10" s="70">
        <f>SUM('položkový rozpočet'!J34:J36)</f>
        <v>0</v>
      </c>
      <c r="D10" s="70">
        <f>SUM('položkový rozpočet'!K34:K36)</f>
        <v>0</v>
      </c>
    </row>
    <row r="11" spans="1:4" s="35" customFormat="1" ht="29.25" customHeight="1" thickBot="1">
      <c r="A11" s="71" t="s">
        <v>100</v>
      </c>
      <c r="B11" s="72">
        <f>SUM(B5:B10)</f>
        <v>0</v>
      </c>
      <c r="C11" s="72">
        <f aca="true" t="shared" si="0" ref="C11:D11">SUM(C5:C10)</f>
        <v>0</v>
      </c>
      <c r="D11" s="72">
        <f t="shared" si="0"/>
        <v>0</v>
      </c>
    </row>
  </sheetData>
  <sheetProtection password="822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77" zoomScaleNormal="77" workbookViewId="0" topLeftCell="A1">
      <pane ySplit="4" topLeftCell="A5" activePane="bottomLeft" state="frozen"/>
      <selection pane="bottomLeft" activeCell="H14" sqref="H14:H17"/>
    </sheetView>
  </sheetViews>
  <sheetFormatPr defaultColWidth="9.140625" defaultRowHeight="15"/>
  <cols>
    <col min="1" max="1" width="15.421875" style="1" customWidth="1"/>
    <col min="2" max="4" width="14.57421875" style="4" customWidth="1"/>
    <col min="5" max="5" width="38.28125" style="1" customWidth="1"/>
    <col min="6" max="6" width="9.00390625" style="2" customWidth="1"/>
    <col min="7" max="7" width="9.140625" style="2" customWidth="1"/>
    <col min="8" max="8" width="11.140625" style="2" customWidth="1"/>
    <col min="9" max="9" width="13.57421875" style="3" customWidth="1"/>
    <col min="10" max="10" width="12.140625" style="3" customWidth="1"/>
    <col min="11" max="11" width="14.00390625" style="3" customWidth="1"/>
  </cols>
  <sheetData>
    <row r="1" ht="18">
      <c r="A1" s="55" t="s">
        <v>97</v>
      </c>
    </row>
    <row r="2" ht="16.5" thickBot="1">
      <c r="A2" s="43"/>
    </row>
    <row r="3" spans="1:11" ht="27.75" customHeight="1">
      <c r="A3" s="103" t="s">
        <v>96</v>
      </c>
      <c r="B3" s="95" t="s">
        <v>86</v>
      </c>
      <c r="C3" s="95"/>
      <c r="D3" s="95"/>
      <c r="E3" s="93" t="s">
        <v>22</v>
      </c>
      <c r="F3" s="95" t="s">
        <v>59</v>
      </c>
      <c r="G3" s="95" t="s">
        <v>60</v>
      </c>
      <c r="H3" s="95" t="s">
        <v>93</v>
      </c>
      <c r="I3" s="95" t="s">
        <v>61</v>
      </c>
      <c r="J3" s="95" t="s">
        <v>94</v>
      </c>
      <c r="K3" s="91" t="s">
        <v>95</v>
      </c>
    </row>
    <row r="4" spans="1:11" ht="27" thickBot="1">
      <c r="A4" s="104"/>
      <c r="B4" s="56" t="s">
        <v>1</v>
      </c>
      <c r="C4" s="56" t="s">
        <v>10</v>
      </c>
      <c r="D4" s="56" t="s">
        <v>13</v>
      </c>
      <c r="E4" s="94"/>
      <c r="F4" s="96"/>
      <c r="G4" s="96"/>
      <c r="H4" s="96"/>
      <c r="I4" s="96"/>
      <c r="J4" s="96"/>
      <c r="K4" s="92"/>
    </row>
    <row r="5" spans="1:11" ht="28.5" customHeight="1">
      <c r="A5" s="97" t="s">
        <v>0</v>
      </c>
      <c r="B5" s="16" t="s">
        <v>2</v>
      </c>
      <c r="C5" s="17" t="s">
        <v>11</v>
      </c>
      <c r="D5" s="18"/>
      <c r="E5" s="44" t="s">
        <v>23</v>
      </c>
      <c r="F5" s="42" t="s">
        <v>62</v>
      </c>
      <c r="G5" s="76">
        <v>32</v>
      </c>
      <c r="H5" s="84"/>
      <c r="I5" s="37">
        <f aca="true" t="shared" si="0" ref="I5">G5*H5</f>
        <v>0</v>
      </c>
      <c r="J5" s="25">
        <f aca="true" t="shared" si="1" ref="J5">I5*0.21</f>
        <v>0</v>
      </c>
      <c r="K5" s="26">
        <f aca="true" t="shared" si="2" ref="K5">I5+J5</f>
        <v>0</v>
      </c>
    </row>
    <row r="6" spans="1:11" ht="28.5" customHeight="1">
      <c r="A6" s="98"/>
      <c r="B6" s="16" t="s">
        <v>3</v>
      </c>
      <c r="C6" s="17"/>
      <c r="D6" s="18"/>
      <c r="E6" s="45" t="s">
        <v>24</v>
      </c>
      <c r="F6" s="12" t="s">
        <v>63</v>
      </c>
      <c r="G6" s="77">
        <v>4758</v>
      </c>
      <c r="H6" s="85"/>
      <c r="I6" s="37">
        <f aca="true" t="shared" si="3" ref="I6:I36">G6*H6</f>
        <v>0</v>
      </c>
      <c r="J6" s="25">
        <f aca="true" t="shared" si="4" ref="J6:J36">I6*0.21</f>
        <v>0</v>
      </c>
      <c r="K6" s="26">
        <f aca="true" t="shared" si="5" ref="K6:K36">I6+J6</f>
        <v>0</v>
      </c>
    </row>
    <row r="7" spans="1:11" ht="28.5" customHeight="1">
      <c r="A7" s="98"/>
      <c r="B7" s="16" t="s">
        <v>4</v>
      </c>
      <c r="C7" s="17"/>
      <c r="D7" s="18"/>
      <c r="E7" s="45" t="s">
        <v>25</v>
      </c>
      <c r="F7" s="12" t="s">
        <v>64</v>
      </c>
      <c r="G7" s="77">
        <v>20</v>
      </c>
      <c r="H7" s="85"/>
      <c r="I7" s="37">
        <f t="shared" si="3"/>
        <v>0</v>
      </c>
      <c r="J7" s="25">
        <f t="shared" si="4"/>
        <v>0</v>
      </c>
      <c r="K7" s="26">
        <f t="shared" si="5"/>
        <v>0</v>
      </c>
    </row>
    <row r="8" spans="1:11" ht="28.5" customHeight="1">
      <c r="A8" s="98"/>
      <c r="B8" s="16" t="s">
        <v>5</v>
      </c>
      <c r="C8" s="17" t="s">
        <v>15</v>
      </c>
      <c r="D8" s="18" t="s">
        <v>18</v>
      </c>
      <c r="E8" s="45" t="s">
        <v>26</v>
      </c>
      <c r="F8" s="12" t="s">
        <v>65</v>
      </c>
      <c r="G8" s="77">
        <v>17.7</v>
      </c>
      <c r="H8" s="85"/>
      <c r="I8" s="37">
        <f t="shared" si="3"/>
        <v>0</v>
      </c>
      <c r="J8" s="25">
        <f t="shared" si="4"/>
        <v>0</v>
      </c>
      <c r="K8" s="26">
        <f t="shared" si="5"/>
        <v>0</v>
      </c>
    </row>
    <row r="9" spans="1:11" ht="28.5" customHeight="1">
      <c r="A9" s="98"/>
      <c r="B9" s="16" t="s">
        <v>6</v>
      </c>
      <c r="C9" s="17" t="s">
        <v>14</v>
      </c>
      <c r="D9" s="18" t="s">
        <v>19</v>
      </c>
      <c r="E9" s="45" t="s">
        <v>27</v>
      </c>
      <c r="F9" s="12" t="s">
        <v>65</v>
      </c>
      <c r="G9" s="77">
        <v>17.7</v>
      </c>
      <c r="H9" s="85"/>
      <c r="I9" s="37">
        <f t="shared" si="3"/>
        <v>0</v>
      </c>
      <c r="J9" s="25">
        <f t="shared" si="4"/>
        <v>0</v>
      </c>
      <c r="K9" s="26">
        <f t="shared" si="5"/>
        <v>0</v>
      </c>
    </row>
    <row r="10" spans="1:11" ht="28.5" customHeight="1">
      <c r="A10" s="98"/>
      <c r="B10" s="16" t="s">
        <v>7</v>
      </c>
      <c r="C10" s="17"/>
      <c r="D10" s="18"/>
      <c r="E10" s="45" t="s">
        <v>28</v>
      </c>
      <c r="F10" s="12" t="s">
        <v>66</v>
      </c>
      <c r="G10" s="77">
        <v>9</v>
      </c>
      <c r="H10" s="85"/>
      <c r="I10" s="37">
        <f t="shared" si="3"/>
        <v>0</v>
      </c>
      <c r="J10" s="25">
        <f t="shared" si="4"/>
        <v>0</v>
      </c>
      <c r="K10" s="26">
        <f t="shared" si="5"/>
        <v>0</v>
      </c>
    </row>
    <row r="11" spans="1:11" ht="28.5" customHeight="1">
      <c r="A11" s="98"/>
      <c r="B11" s="16" t="s">
        <v>8</v>
      </c>
      <c r="C11" s="17"/>
      <c r="D11" s="18" t="s">
        <v>20</v>
      </c>
      <c r="E11" s="45" t="s">
        <v>29</v>
      </c>
      <c r="F11" s="12" t="s">
        <v>62</v>
      </c>
      <c r="G11" s="77">
        <v>24</v>
      </c>
      <c r="H11" s="85"/>
      <c r="I11" s="37">
        <f t="shared" si="3"/>
        <v>0</v>
      </c>
      <c r="J11" s="25">
        <f t="shared" si="4"/>
        <v>0</v>
      </c>
      <c r="K11" s="26">
        <f t="shared" si="5"/>
        <v>0</v>
      </c>
    </row>
    <row r="12" spans="1:11" ht="28.5" customHeight="1">
      <c r="A12" s="98"/>
      <c r="B12" s="16" t="s">
        <v>9</v>
      </c>
      <c r="C12" s="17"/>
      <c r="D12" s="18"/>
      <c r="E12" s="45" t="s">
        <v>30</v>
      </c>
      <c r="F12" s="12" t="s">
        <v>62</v>
      </c>
      <c r="G12" s="77">
        <v>80</v>
      </c>
      <c r="H12" s="85"/>
      <c r="I12" s="37">
        <f t="shared" si="3"/>
        <v>0</v>
      </c>
      <c r="J12" s="25">
        <f t="shared" si="4"/>
        <v>0</v>
      </c>
      <c r="K12" s="26">
        <f t="shared" si="5"/>
        <v>0</v>
      </c>
    </row>
    <row r="13" spans="1:11" ht="28.5" customHeight="1">
      <c r="A13" s="98"/>
      <c r="B13" s="16"/>
      <c r="C13" s="17" t="s">
        <v>12</v>
      </c>
      <c r="D13" s="18"/>
      <c r="E13" s="45" t="s">
        <v>31</v>
      </c>
      <c r="F13" s="12"/>
      <c r="G13" s="77"/>
      <c r="H13" s="78"/>
      <c r="I13" s="37"/>
      <c r="J13" s="25"/>
      <c r="K13" s="26"/>
    </row>
    <row r="14" spans="1:11" ht="28.5" customHeight="1">
      <c r="A14" s="98"/>
      <c r="B14" s="16"/>
      <c r="C14" s="17" t="s">
        <v>12</v>
      </c>
      <c r="D14" s="18"/>
      <c r="E14" s="45" t="s">
        <v>32</v>
      </c>
      <c r="F14" s="12" t="s">
        <v>64</v>
      </c>
      <c r="G14" s="77">
        <v>19</v>
      </c>
      <c r="H14" s="85"/>
      <c r="I14" s="37">
        <f t="shared" si="3"/>
        <v>0</v>
      </c>
      <c r="J14" s="25">
        <f t="shared" si="4"/>
        <v>0</v>
      </c>
      <c r="K14" s="26">
        <f t="shared" si="5"/>
        <v>0</v>
      </c>
    </row>
    <row r="15" spans="1:11" ht="28.5" customHeight="1">
      <c r="A15" s="98"/>
      <c r="B15" s="16"/>
      <c r="C15" s="17" t="s">
        <v>12</v>
      </c>
      <c r="D15" s="18"/>
      <c r="E15" s="45" t="s">
        <v>33</v>
      </c>
      <c r="F15" s="12" t="s">
        <v>63</v>
      </c>
      <c r="G15" s="77">
        <v>17.7</v>
      </c>
      <c r="H15" s="85"/>
      <c r="I15" s="37">
        <f t="shared" si="3"/>
        <v>0</v>
      </c>
      <c r="J15" s="25">
        <f t="shared" si="4"/>
        <v>0</v>
      </c>
      <c r="K15" s="26">
        <f t="shared" si="5"/>
        <v>0</v>
      </c>
    </row>
    <row r="16" spans="1:11" ht="28.5" customHeight="1">
      <c r="A16" s="98"/>
      <c r="B16" s="16"/>
      <c r="C16" s="17" t="s">
        <v>16</v>
      </c>
      <c r="D16" s="18" t="s">
        <v>17</v>
      </c>
      <c r="E16" s="45" t="s">
        <v>34</v>
      </c>
      <c r="F16" s="12" t="s">
        <v>65</v>
      </c>
      <c r="G16" s="77">
        <v>38.36</v>
      </c>
      <c r="H16" s="85"/>
      <c r="I16" s="37">
        <f t="shared" si="3"/>
        <v>0</v>
      </c>
      <c r="J16" s="25">
        <f t="shared" si="4"/>
        <v>0</v>
      </c>
      <c r="K16" s="26">
        <f t="shared" si="5"/>
        <v>0</v>
      </c>
    </row>
    <row r="17" spans="1:11" ht="28.5" customHeight="1">
      <c r="A17" s="98"/>
      <c r="B17" s="16"/>
      <c r="C17" s="17" t="s">
        <v>88</v>
      </c>
      <c r="D17" s="18" t="s">
        <v>21</v>
      </c>
      <c r="E17" s="45" t="s">
        <v>35</v>
      </c>
      <c r="F17" s="12" t="s">
        <v>62</v>
      </c>
      <c r="G17" s="77">
        <v>40</v>
      </c>
      <c r="H17" s="85"/>
      <c r="I17" s="37">
        <f t="shared" si="3"/>
        <v>0</v>
      </c>
      <c r="J17" s="25">
        <f t="shared" si="4"/>
        <v>0</v>
      </c>
      <c r="K17" s="26">
        <f t="shared" si="5"/>
        <v>0</v>
      </c>
    </row>
    <row r="18" spans="1:11" ht="28.5" customHeight="1">
      <c r="A18" s="98"/>
      <c r="B18" s="16"/>
      <c r="C18" s="17"/>
      <c r="D18" s="18"/>
      <c r="E18" s="45" t="s">
        <v>36</v>
      </c>
      <c r="F18" s="12"/>
      <c r="G18" s="77"/>
      <c r="H18" s="78"/>
      <c r="I18" s="37"/>
      <c r="J18" s="25"/>
      <c r="K18" s="26"/>
    </row>
    <row r="19" spans="1:11" ht="28.5" customHeight="1">
      <c r="A19" s="98"/>
      <c r="B19" s="16"/>
      <c r="C19" s="17"/>
      <c r="D19" s="18"/>
      <c r="E19" s="45" t="s">
        <v>37</v>
      </c>
      <c r="F19" s="12" t="s">
        <v>64</v>
      </c>
      <c r="G19" s="77">
        <v>23</v>
      </c>
      <c r="H19" s="85"/>
      <c r="I19" s="37">
        <f t="shared" si="3"/>
        <v>0</v>
      </c>
      <c r="J19" s="25">
        <f t="shared" si="4"/>
        <v>0</v>
      </c>
      <c r="K19" s="26">
        <f t="shared" si="5"/>
        <v>0</v>
      </c>
    </row>
    <row r="20" spans="1:11" ht="28.5" customHeight="1" thickBot="1">
      <c r="A20" s="99"/>
      <c r="B20" s="16"/>
      <c r="C20" s="17"/>
      <c r="D20" s="18"/>
      <c r="E20" s="46" t="s">
        <v>38</v>
      </c>
      <c r="F20" s="13" t="s">
        <v>64</v>
      </c>
      <c r="G20" s="79">
        <v>23</v>
      </c>
      <c r="H20" s="86"/>
      <c r="I20" s="38">
        <f t="shared" si="3"/>
        <v>0</v>
      </c>
      <c r="J20" s="27">
        <f t="shared" si="4"/>
        <v>0</v>
      </c>
      <c r="K20" s="28">
        <f t="shared" si="5"/>
        <v>0</v>
      </c>
    </row>
    <row r="21" spans="1:11" ht="28.5" customHeight="1">
      <c r="A21" s="100" t="s">
        <v>39</v>
      </c>
      <c r="B21" s="15" t="s">
        <v>42</v>
      </c>
      <c r="C21" s="15"/>
      <c r="D21" s="19"/>
      <c r="E21" s="6" t="s">
        <v>43</v>
      </c>
      <c r="F21" s="11" t="s">
        <v>62</v>
      </c>
      <c r="G21" s="80">
        <v>144</v>
      </c>
      <c r="H21" s="87"/>
      <c r="I21" s="36">
        <f t="shared" si="3"/>
        <v>0</v>
      </c>
      <c r="J21" s="23">
        <f t="shared" si="4"/>
        <v>0</v>
      </c>
      <c r="K21" s="24">
        <f t="shared" si="5"/>
        <v>0</v>
      </c>
    </row>
    <row r="22" spans="1:11" ht="28.5" customHeight="1">
      <c r="A22" s="101"/>
      <c r="B22" s="17"/>
      <c r="C22" s="17"/>
      <c r="D22" s="20" t="s">
        <v>41</v>
      </c>
      <c r="E22" s="8" t="s">
        <v>44</v>
      </c>
      <c r="F22" s="12" t="s">
        <v>62</v>
      </c>
      <c r="G22" s="77">
        <v>104</v>
      </c>
      <c r="H22" s="85"/>
      <c r="I22" s="37">
        <f t="shared" si="3"/>
        <v>0</v>
      </c>
      <c r="J22" s="25">
        <f t="shared" si="4"/>
        <v>0</v>
      </c>
      <c r="K22" s="26">
        <f t="shared" si="5"/>
        <v>0</v>
      </c>
    </row>
    <row r="23" spans="1:11" ht="28.5" customHeight="1" thickBot="1">
      <c r="A23" s="102"/>
      <c r="B23" s="21"/>
      <c r="C23" s="21" t="s">
        <v>40</v>
      </c>
      <c r="D23" s="22"/>
      <c r="E23" s="9" t="s">
        <v>45</v>
      </c>
      <c r="F23" s="14" t="s">
        <v>62</v>
      </c>
      <c r="G23" s="81">
        <v>120</v>
      </c>
      <c r="H23" s="88"/>
      <c r="I23" s="39">
        <f t="shared" si="3"/>
        <v>0</v>
      </c>
      <c r="J23" s="29">
        <f t="shared" si="4"/>
        <v>0</v>
      </c>
      <c r="K23" s="30">
        <f t="shared" si="5"/>
        <v>0</v>
      </c>
    </row>
    <row r="24" spans="1:11" ht="48.75" customHeight="1" thickBot="1">
      <c r="A24" s="53" t="s">
        <v>69</v>
      </c>
      <c r="B24" s="15" t="s">
        <v>89</v>
      </c>
      <c r="C24" s="15" t="s">
        <v>90</v>
      </c>
      <c r="D24" s="15" t="s">
        <v>91</v>
      </c>
      <c r="E24" s="47" t="s">
        <v>46</v>
      </c>
      <c r="F24" s="5" t="s">
        <v>62</v>
      </c>
      <c r="G24" s="82">
        <v>240</v>
      </c>
      <c r="H24" s="89"/>
      <c r="I24" s="40">
        <f t="shared" si="3"/>
        <v>0</v>
      </c>
      <c r="J24" s="31">
        <f t="shared" si="4"/>
        <v>0</v>
      </c>
      <c r="K24" s="32">
        <f t="shared" si="5"/>
        <v>0</v>
      </c>
    </row>
    <row r="25" spans="1:11" ht="28.5" customHeight="1">
      <c r="A25" s="97" t="s">
        <v>70</v>
      </c>
      <c r="B25" s="15" t="s">
        <v>72</v>
      </c>
      <c r="C25" s="15"/>
      <c r="D25" s="15" t="s">
        <v>82</v>
      </c>
      <c r="E25" s="48" t="s">
        <v>47</v>
      </c>
      <c r="F25" s="11" t="s">
        <v>62</v>
      </c>
      <c r="G25" s="80">
        <v>40</v>
      </c>
      <c r="H25" s="87"/>
      <c r="I25" s="36">
        <f t="shared" si="3"/>
        <v>0</v>
      </c>
      <c r="J25" s="23">
        <f t="shared" si="4"/>
        <v>0</v>
      </c>
      <c r="K25" s="24">
        <f t="shared" si="5"/>
        <v>0</v>
      </c>
    </row>
    <row r="26" spans="1:11" ht="28.5" customHeight="1">
      <c r="A26" s="98"/>
      <c r="B26" s="17" t="s">
        <v>73</v>
      </c>
      <c r="C26" s="17"/>
      <c r="D26" s="17"/>
      <c r="E26" s="49" t="s">
        <v>48</v>
      </c>
      <c r="F26" s="12" t="s">
        <v>62</v>
      </c>
      <c r="G26" s="77">
        <v>24</v>
      </c>
      <c r="H26" s="85"/>
      <c r="I26" s="37">
        <f t="shared" si="3"/>
        <v>0</v>
      </c>
      <c r="J26" s="25">
        <f t="shared" si="4"/>
        <v>0</v>
      </c>
      <c r="K26" s="26">
        <f t="shared" si="5"/>
        <v>0</v>
      </c>
    </row>
    <row r="27" spans="1:11" ht="28.5" customHeight="1">
      <c r="A27" s="98"/>
      <c r="B27" s="17" t="s">
        <v>74</v>
      </c>
      <c r="C27" s="17" t="s">
        <v>78</v>
      </c>
      <c r="D27" s="17" t="s">
        <v>83</v>
      </c>
      <c r="E27" s="49" t="s">
        <v>49</v>
      </c>
      <c r="F27" s="12" t="s">
        <v>62</v>
      </c>
      <c r="G27" s="77">
        <v>32</v>
      </c>
      <c r="H27" s="85"/>
      <c r="I27" s="37">
        <f t="shared" si="3"/>
        <v>0</v>
      </c>
      <c r="J27" s="25">
        <f t="shared" si="4"/>
        <v>0</v>
      </c>
      <c r="K27" s="26">
        <f t="shared" si="5"/>
        <v>0</v>
      </c>
    </row>
    <row r="28" spans="1:11" ht="28.5" customHeight="1">
      <c r="A28" s="98"/>
      <c r="B28" s="17" t="s">
        <v>75</v>
      </c>
      <c r="C28" s="17" t="s">
        <v>79</v>
      </c>
      <c r="D28" s="17" t="s">
        <v>84</v>
      </c>
      <c r="E28" s="49" t="s">
        <v>50</v>
      </c>
      <c r="F28" s="12" t="s">
        <v>65</v>
      </c>
      <c r="G28" s="77">
        <v>17.7</v>
      </c>
      <c r="H28" s="85"/>
      <c r="I28" s="37">
        <f t="shared" si="3"/>
        <v>0</v>
      </c>
      <c r="J28" s="25">
        <f t="shared" si="4"/>
        <v>0</v>
      </c>
      <c r="K28" s="26">
        <f t="shared" si="5"/>
        <v>0</v>
      </c>
    </row>
    <row r="29" spans="1:11" ht="28.5" customHeight="1">
      <c r="A29" s="98"/>
      <c r="B29" s="17" t="s">
        <v>76</v>
      </c>
      <c r="C29" s="17" t="s">
        <v>79</v>
      </c>
      <c r="D29" s="17"/>
      <c r="E29" s="49" t="s">
        <v>51</v>
      </c>
      <c r="F29" s="12" t="s">
        <v>66</v>
      </c>
      <c r="G29" s="77">
        <v>9</v>
      </c>
      <c r="H29" s="85"/>
      <c r="I29" s="37">
        <f t="shared" si="3"/>
        <v>0</v>
      </c>
      <c r="J29" s="25">
        <f t="shared" si="4"/>
        <v>0</v>
      </c>
      <c r="K29" s="26">
        <f t="shared" si="5"/>
        <v>0</v>
      </c>
    </row>
    <row r="30" spans="1:11" ht="28.5" customHeight="1">
      <c r="A30" s="98"/>
      <c r="B30" s="17" t="s">
        <v>87</v>
      </c>
      <c r="C30" s="17"/>
      <c r="D30" s="17" t="s">
        <v>85</v>
      </c>
      <c r="E30" s="49" t="s">
        <v>52</v>
      </c>
      <c r="F30" s="12" t="s">
        <v>62</v>
      </c>
      <c r="G30" s="77">
        <v>24</v>
      </c>
      <c r="H30" s="85"/>
      <c r="I30" s="37">
        <f t="shared" si="3"/>
        <v>0</v>
      </c>
      <c r="J30" s="25">
        <f t="shared" si="4"/>
        <v>0</v>
      </c>
      <c r="K30" s="26">
        <f t="shared" si="5"/>
        <v>0</v>
      </c>
    </row>
    <row r="31" spans="1:11" ht="28.5" customHeight="1">
      <c r="A31" s="98"/>
      <c r="B31" s="17" t="s">
        <v>77</v>
      </c>
      <c r="C31" s="17" t="s">
        <v>80</v>
      </c>
      <c r="D31" s="17" t="s">
        <v>82</v>
      </c>
      <c r="E31" s="49" t="s">
        <v>53</v>
      </c>
      <c r="F31" s="12" t="s">
        <v>62</v>
      </c>
      <c r="G31" s="77">
        <v>16</v>
      </c>
      <c r="H31" s="85"/>
      <c r="I31" s="37">
        <f t="shared" si="3"/>
        <v>0</v>
      </c>
      <c r="J31" s="25">
        <f t="shared" si="4"/>
        <v>0</v>
      </c>
      <c r="K31" s="26">
        <f t="shared" si="5"/>
        <v>0</v>
      </c>
    </row>
    <row r="32" spans="1:11" ht="28.5" customHeight="1" thickBot="1">
      <c r="A32" s="99"/>
      <c r="B32" s="21"/>
      <c r="C32" s="21" t="s">
        <v>81</v>
      </c>
      <c r="D32" s="21"/>
      <c r="E32" s="50" t="s">
        <v>54</v>
      </c>
      <c r="F32" s="14" t="s">
        <v>62</v>
      </c>
      <c r="G32" s="81">
        <v>24</v>
      </c>
      <c r="H32" s="88"/>
      <c r="I32" s="39">
        <f t="shared" si="3"/>
        <v>0</v>
      </c>
      <c r="J32" s="29">
        <f t="shared" si="4"/>
        <v>0</v>
      </c>
      <c r="K32" s="30">
        <f t="shared" si="5"/>
        <v>0</v>
      </c>
    </row>
    <row r="33" spans="1:11" ht="41.25" customHeight="1" thickBot="1">
      <c r="A33" s="54" t="s">
        <v>67</v>
      </c>
      <c r="B33" s="10" t="s">
        <v>71</v>
      </c>
      <c r="C33" s="7" t="s">
        <v>71</v>
      </c>
      <c r="D33" s="7" t="s">
        <v>71</v>
      </c>
      <c r="E33" s="51" t="s">
        <v>55</v>
      </c>
      <c r="F33" s="7" t="s">
        <v>64</v>
      </c>
      <c r="G33" s="83">
        <v>4</v>
      </c>
      <c r="H33" s="90"/>
      <c r="I33" s="41">
        <f t="shared" si="3"/>
        <v>0</v>
      </c>
      <c r="J33" s="33">
        <f t="shared" si="4"/>
        <v>0</v>
      </c>
      <c r="K33" s="34">
        <f t="shared" si="5"/>
        <v>0</v>
      </c>
    </row>
    <row r="34" spans="1:11" ht="28.5" customHeight="1">
      <c r="A34" s="97" t="s">
        <v>68</v>
      </c>
      <c r="B34" s="5"/>
      <c r="C34" s="5"/>
      <c r="D34" s="5"/>
      <c r="E34" s="48" t="s">
        <v>56</v>
      </c>
      <c r="F34" s="11" t="s">
        <v>62</v>
      </c>
      <c r="G34" s="80">
        <v>24</v>
      </c>
      <c r="H34" s="87"/>
      <c r="I34" s="36">
        <f t="shared" si="3"/>
        <v>0</v>
      </c>
      <c r="J34" s="23">
        <f t="shared" si="4"/>
        <v>0</v>
      </c>
      <c r="K34" s="24">
        <f t="shared" si="5"/>
        <v>0</v>
      </c>
    </row>
    <row r="35" spans="1:11" ht="28.5" customHeight="1">
      <c r="A35" s="98"/>
      <c r="B35" s="7"/>
      <c r="C35" s="7"/>
      <c r="D35" s="7"/>
      <c r="E35" s="49" t="s">
        <v>57</v>
      </c>
      <c r="F35" s="12" t="s">
        <v>62</v>
      </c>
      <c r="G35" s="77">
        <v>16</v>
      </c>
      <c r="H35" s="85"/>
      <c r="I35" s="37">
        <f t="shared" si="3"/>
        <v>0</v>
      </c>
      <c r="J35" s="25">
        <f t="shared" si="4"/>
        <v>0</v>
      </c>
      <c r="K35" s="26">
        <f t="shared" si="5"/>
        <v>0</v>
      </c>
    </row>
    <row r="36" spans="1:11" ht="28.5" customHeight="1" thickBot="1">
      <c r="A36" s="99"/>
      <c r="B36" s="7"/>
      <c r="C36" s="7"/>
      <c r="D36" s="7"/>
      <c r="E36" s="52" t="s">
        <v>58</v>
      </c>
      <c r="F36" s="13" t="s">
        <v>62</v>
      </c>
      <c r="G36" s="79">
        <v>32</v>
      </c>
      <c r="H36" s="86"/>
      <c r="I36" s="38">
        <f t="shared" si="3"/>
        <v>0</v>
      </c>
      <c r="J36" s="27">
        <f t="shared" si="4"/>
        <v>0</v>
      </c>
      <c r="K36" s="28">
        <f t="shared" si="5"/>
        <v>0</v>
      </c>
    </row>
    <row r="37" spans="1:11" s="35" customFormat="1" ht="27" thickBot="1">
      <c r="A37" s="57" t="s">
        <v>92</v>
      </c>
      <c r="B37" s="58"/>
      <c r="C37" s="58"/>
      <c r="D37" s="58"/>
      <c r="E37" s="59"/>
      <c r="F37" s="60"/>
      <c r="G37" s="60"/>
      <c r="H37" s="61"/>
      <c r="I37" s="62">
        <f>SUM(I5:I36)</f>
        <v>0</v>
      </c>
      <c r="J37" s="63">
        <f>SUM(J5:J36)</f>
        <v>0</v>
      </c>
      <c r="K37" s="64">
        <f>SUM(K5:K36)</f>
        <v>0</v>
      </c>
    </row>
  </sheetData>
  <sheetProtection algorithmName="SHA-512" hashValue="yp3h+4Jle2ahlezqaDMXvY36U4NPQjzZjCFggM31LBiZpLxe0JDUob6r2+FSQe4TkR1xs4jOq4p976B+j8aeDQ==" saltValue="6H66I079wc8nJvXvPI1drg==" spinCount="100000" sheet="1" objects="1" scenarios="1" formatCells="0"/>
  <protectedRanges>
    <protectedRange sqref="H5:H12 H14:H17 H19:H36" name="Oblast1"/>
  </protectedRanges>
  <mergeCells count="13">
    <mergeCell ref="B3:D3"/>
    <mergeCell ref="A5:A20"/>
    <mergeCell ref="A34:A36"/>
    <mergeCell ref="A25:A32"/>
    <mergeCell ref="A21:A23"/>
    <mergeCell ref="A3:A4"/>
    <mergeCell ref="K3:K4"/>
    <mergeCell ref="E3:E4"/>
    <mergeCell ref="F3:F4"/>
    <mergeCell ref="G3:G4"/>
    <mergeCell ref="H3:H4"/>
    <mergeCell ref="I3:I4"/>
    <mergeCell ref="J3:J4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michal.busek@seznam.cz</dc:creator>
  <cp:keywords/>
  <dc:description/>
  <cp:lastModifiedBy>Bušek</cp:lastModifiedBy>
  <cp:lastPrinted>2016-11-23T14:13:58Z</cp:lastPrinted>
  <dcterms:created xsi:type="dcterms:W3CDTF">2016-10-27T22:02:01Z</dcterms:created>
  <dcterms:modified xsi:type="dcterms:W3CDTF">2017-01-12T13:36:58Z</dcterms:modified>
  <cp:category/>
  <cp:version/>
  <cp:contentType/>
  <cp:contentStatus/>
</cp:coreProperties>
</file>