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busek$\Documents\Documents\2026\PAMÁTKY\Sladovna - okna jižní fasády\VZMR\"/>
    </mc:Choice>
  </mc:AlternateContent>
  <bookViews>
    <workbookView xWindow="360" yWindow="135" windowWidth="21015" windowHeight="9945" activeTab="1"/>
  </bookViews>
  <sheets>
    <sheet name="Sumář" sheetId="4" r:id="rId1"/>
    <sheet name="položkový výkaz výměr" sheetId="1" r:id="rId2"/>
  </sheets>
  <calcPr calcId="152511"/>
</workbook>
</file>

<file path=xl/calcChain.xml><?xml version="1.0" encoding="utf-8"?>
<calcChain xmlns="http://schemas.openxmlformats.org/spreadsheetml/2006/main">
  <c r="H40" i="1" l="1"/>
  <c r="H42" i="1" s="1"/>
  <c r="L14" i="4" s="1"/>
  <c r="H33" i="1" l="1"/>
  <c r="H26" i="1"/>
  <c r="H25" i="1"/>
  <c r="H23" i="1"/>
  <c r="H24" i="1"/>
  <c r="H15" i="1"/>
  <c r="H16" i="1"/>
  <c r="H34" i="1" l="1"/>
  <c r="H36" i="1" l="1"/>
  <c r="L13" i="4" s="1"/>
  <c r="H27" i="1"/>
  <c r="H14" i="1"/>
  <c r="H12" i="1"/>
  <c r="H13" i="1"/>
  <c r="H22" i="1"/>
  <c r="H29" i="1" s="1"/>
  <c r="L12" i="4" l="1"/>
  <c r="H18" i="1"/>
  <c r="H43" i="1" l="1"/>
  <c r="L11" i="4"/>
  <c r="L16" i="4" l="1"/>
  <c r="L19" i="4" s="1"/>
  <c r="H25" i="4" s="1"/>
  <c r="H27" i="4" s="1"/>
  <c r="I25" i="4" l="1"/>
  <c r="I27" i="4" s="1"/>
</calcChain>
</file>

<file path=xl/sharedStrings.xml><?xml version="1.0" encoding="utf-8"?>
<sst xmlns="http://schemas.openxmlformats.org/spreadsheetml/2006/main" count="112" uniqueCount="88">
  <si>
    <t>CENOVÁ NABÍDKA</t>
  </si>
  <si>
    <t>Měna: Kč</t>
  </si>
  <si>
    <t>Poř.</t>
  </si>
  <si>
    <t>Popis</t>
  </si>
  <si>
    <t>Množství</t>
  </si>
  <si>
    <t>M.j.</t>
  </si>
  <si>
    <t>Cena/m.j.</t>
  </si>
  <si>
    <t>Cena celk.</t>
  </si>
  <si>
    <t>Součet za</t>
  </si>
  <si>
    <t>Jméno a příjmení oprávněné osoby:</t>
  </si>
  <si>
    <t>Datum, podpis a razítko oprávněné osoby:</t>
  </si>
  <si>
    <t>ks</t>
  </si>
  <si>
    <t>Poznámky</t>
  </si>
  <si>
    <t>m2</t>
  </si>
  <si>
    <t>m3</t>
  </si>
  <si>
    <t>CENOVÁ NABÍDKA - souhrn</t>
  </si>
  <si>
    <t>Název</t>
  </si>
  <si>
    <t>Cena bez DPH</t>
  </si>
  <si>
    <t>Celkem</t>
  </si>
  <si>
    <t>CELKEM</t>
  </si>
  <si>
    <t>Rozpis DPH</t>
  </si>
  <si>
    <t>Typ daně</t>
  </si>
  <si>
    <t>% DPH</t>
  </si>
  <si>
    <t>Částka DPH</t>
  </si>
  <si>
    <t>Celkem s DPH</t>
  </si>
  <si>
    <t>Základní sazba</t>
  </si>
  <si>
    <t>21%</t>
  </si>
  <si>
    <t>t</t>
  </si>
  <si>
    <t xml:space="preserve">Objekt je nemovitou kulturní památkou, Zámecká 645, Šluknov </t>
  </si>
  <si>
    <t>Objekt: Zednické práce</t>
  </si>
  <si>
    <t>bourací práce</t>
  </si>
  <si>
    <t>dozdíávky a plentování zdiva</t>
  </si>
  <si>
    <t>venkovní omítka - hrubá</t>
  </si>
  <si>
    <t>likvidace stavební suti</t>
  </si>
  <si>
    <t>položka vč. odvozu suti a skládkovného</t>
  </si>
  <si>
    <t>Zednické práce</t>
  </si>
  <si>
    <t>Objekt: Výroba a osazení oken</t>
  </si>
  <si>
    <t>okno dubové, dvoukřídlé, otevíravé dle specifikace v popisu zakázky</t>
  </si>
  <si>
    <t>Objekt: mříže</t>
  </si>
  <si>
    <t>01</t>
  </si>
  <si>
    <t>02</t>
  </si>
  <si>
    <t>03</t>
  </si>
  <si>
    <t>04</t>
  </si>
  <si>
    <t>05</t>
  </si>
  <si>
    <t>06</t>
  </si>
  <si>
    <t>09</t>
  </si>
  <si>
    <t>ošetření a nátěr stávajících mříží</t>
  </si>
  <si>
    <t>Výroba a osazení oken</t>
  </si>
  <si>
    <t>mříže</t>
  </si>
  <si>
    <t>Uchazeč vyplní žlutě podsvícená pole na obou listech nabídky</t>
  </si>
  <si>
    <t>kontakt:</t>
  </si>
  <si>
    <t>vybourání zazděných otvorů, zazdívek, nesoudržného zdiva, osekání omítek</t>
  </si>
  <si>
    <t xml:space="preserve">zdění z CPP na VMC (očištěné, původní CPP na místě stavby); dozdění pod okny, zdění cihelného klenutého překladu, dozdívky, vyzdění ostění, srovnání zdi </t>
  </si>
  <si>
    <t>omítka ostění venkovní části otvoru pro osazení a odizolování okna, venkovní hrubá omítka (zatočená, hlazená)</t>
  </si>
  <si>
    <t>parapet venkovní, KLINKER</t>
  </si>
  <si>
    <t>vyzdívka parapetu (cihla KLINKER na výšku, spára na maltu s vyšším podílem cementu), přesah 5 cm přes líc srovnaného zdiva</t>
  </si>
  <si>
    <t>Poznámka:</t>
  </si>
  <si>
    <t>9</t>
  </si>
  <si>
    <t>07</t>
  </si>
  <si>
    <t>08</t>
  </si>
  <si>
    <t>výroba a osazení oken 800×600 - typ O02</t>
  </si>
  <si>
    <t>výroba a osazení oken 800×900 - typ O06</t>
  </si>
  <si>
    <t>výroba a osazení oken 600×900 - typ O05 (vnější)</t>
  </si>
  <si>
    <t>10</t>
  </si>
  <si>
    <t>11</t>
  </si>
  <si>
    <t>výroba a osazení oken 600×900 - typ O05 (vnitřní)</t>
  </si>
  <si>
    <t>výroba a osazení oken 600×1200 - typ O05a (vnější)</t>
  </si>
  <si>
    <t>výroba a osazení oken 600×1200 - typ O05a (vnitřní)</t>
  </si>
  <si>
    <t>okno dubové, dvoukřídlé, otevíravé ven, jednoduché zasklení, dle specifikace v popisu zakázky</t>
  </si>
  <si>
    <t>okno dubové, dvoukřídlé, otevíravé dovnitř, dvojité zasklení, dle specifikace v popisu zakázky</t>
  </si>
  <si>
    <t>Ve výkazu je s ohledem na nesoudržné zdivo objektu připočtěn 1 m3 bouracíách prací a 1 m3 zdění. Pracnost na založení a dozdění zdiva si uchazeč rozpočítá v rámci těchto položek.</t>
  </si>
  <si>
    <t>12</t>
  </si>
  <si>
    <t>13</t>
  </si>
  <si>
    <t xml:space="preserve">Stavba: Sladovna Šluknov - výroba a osazení oken jižní fasády
</t>
  </si>
  <si>
    <t>Šluknov - výroba a osazení oken jižní fasády</t>
  </si>
  <si>
    <t>Objekt: Šluknov - výroba a osazení oken jižní fasády</t>
  </si>
  <si>
    <t>Šluknov - výroba a osazení oken jižní fasády   - bez DPH</t>
  </si>
  <si>
    <t>Objekt: ostatní</t>
  </si>
  <si>
    <t>14</t>
  </si>
  <si>
    <t>lešení</t>
  </si>
  <si>
    <t>lešení do výšky 3 m, přenosné, lokální</t>
  </si>
  <si>
    <t>3,9</t>
  </si>
  <si>
    <t>11,34</t>
  </si>
  <si>
    <t>0,558</t>
  </si>
  <si>
    <t>4,25</t>
  </si>
  <si>
    <t>m2 čisté plochy mříží, dle popisu zakázky, vč. mat. (8 ks mříží)</t>
  </si>
  <si>
    <t>m2 čisté plochy mříží, dle popisu zakázky, vč. mat. (10 ks mříží)</t>
  </si>
  <si>
    <t>výroba nových mříží mříží, vč. ošetření a nátěru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</si>
</sst>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6" x14ac:knownFonts="1"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u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49" fontId="2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right" vertical="top"/>
    </xf>
    <xf numFmtId="0" fontId="0" fillId="2" borderId="2" xfId="0" applyFill="1" applyBorder="1" applyAlignment="1"/>
    <xf numFmtId="0" fontId="0" fillId="2" borderId="2" xfId="0" applyFill="1" applyBorder="1" applyAlignment="1">
      <alignment wrapText="1"/>
    </xf>
    <xf numFmtId="164" fontId="1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9" fillId="0" borderId="0" xfId="0" applyFont="1" applyAlignment="1"/>
    <xf numFmtId="0" fontId="12" fillId="0" borderId="0" xfId="0" applyFont="1" applyAlignment="1"/>
    <xf numFmtId="164" fontId="11" fillId="0" borderId="3" xfId="0" applyNumberFormat="1" applyFont="1" applyBorder="1" applyAlignment="1">
      <alignment horizontal="right"/>
    </xf>
    <xf numFmtId="0" fontId="1" fillId="3" borderId="2" xfId="0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/>
    </xf>
    <xf numFmtId="49" fontId="8" fillId="0" borderId="0" xfId="0" applyNumberFormat="1" applyFont="1" applyAlignment="1">
      <alignment vertical="top"/>
    </xf>
    <xf numFmtId="49" fontId="1" fillId="0" borderId="5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wrapText="1"/>
    </xf>
    <xf numFmtId="49" fontId="7" fillId="0" borderId="0" xfId="0" applyNumberFormat="1" applyFont="1" applyAlignment="1">
      <alignment vertical="top"/>
    </xf>
    <xf numFmtId="0" fontId="16" fillId="0" borderId="0" xfId="0" applyFont="1" applyAlignment="1"/>
    <xf numFmtId="49" fontId="5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right" vertical="top"/>
    </xf>
    <xf numFmtId="164" fontId="9" fillId="0" borderId="0" xfId="0" applyNumberFormat="1" applyFont="1" applyAlignment="1"/>
    <xf numFmtId="0" fontId="19" fillId="0" borderId="0" xfId="0" applyFont="1" applyAlignment="1"/>
    <xf numFmtId="49" fontId="8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/>
    <xf numFmtId="164" fontId="11" fillId="0" borderId="6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right" vertical="center"/>
    </xf>
    <xf numFmtId="49" fontId="17" fillId="0" borderId="1" xfId="0" applyNumberFormat="1" applyFont="1" applyBorder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6" fillId="4" borderId="0" xfId="0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/>
    </xf>
    <xf numFmtId="0" fontId="0" fillId="2" borderId="10" xfId="0" applyFill="1" applyBorder="1" applyAlignment="1"/>
    <xf numFmtId="0" fontId="23" fillId="0" borderId="0" xfId="0" applyFont="1" applyAlignment="1"/>
    <xf numFmtId="49" fontId="1" fillId="0" borderId="2" xfId="0" applyNumberFormat="1" applyFont="1" applyBorder="1" applyAlignment="1">
      <alignment horizontal="left" vertical="top" wrapText="1"/>
    </xf>
    <xf numFmtId="0" fontId="24" fillId="0" borderId="0" xfId="0" applyFont="1" applyAlignment="1"/>
    <xf numFmtId="0" fontId="24" fillId="0" borderId="0" xfId="0" applyFont="1" applyAlignment="1">
      <alignment wrapText="1"/>
    </xf>
    <xf numFmtId="0" fontId="24" fillId="0" borderId="0" xfId="0" applyFont="1"/>
    <xf numFmtId="164" fontId="9" fillId="0" borderId="13" xfId="0" applyNumberFormat="1" applyFont="1" applyBorder="1" applyAlignment="1"/>
    <xf numFmtId="0" fontId="6" fillId="4" borderId="0" xfId="0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49" fontId="13" fillId="0" borderId="6" xfId="0" applyNumberFormat="1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right" vertical="center"/>
    </xf>
    <xf numFmtId="49" fontId="20" fillId="0" borderId="0" xfId="0" applyNumberFormat="1" applyFont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49" fontId="17" fillId="0" borderId="1" xfId="0" applyNumberFormat="1" applyFont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wrapText="1"/>
    </xf>
    <xf numFmtId="49" fontId="1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top" wrapText="1"/>
    </xf>
    <xf numFmtId="49" fontId="1" fillId="0" borderId="2" xfId="0" applyNumberFormat="1" applyFont="1" applyBorder="1" applyAlignment="1" applyProtection="1">
      <alignment horizontal="left" vertical="top" wrapText="1"/>
      <protection hidden="1"/>
    </xf>
    <xf numFmtId="49" fontId="1" fillId="0" borderId="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/>
    </xf>
    <xf numFmtId="49" fontId="4" fillId="0" borderId="11" xfId="0" applyNumberFormat="1" applyFont="1" applyBorder="1" applyAlignment="1">
      <alignment horizontal="left" vertical="top"/>
    </xf>
    <xf numFmtId="49" fontId="4" fillId="0" borderId="12" xfId="0" applyNumberFormat="1" applyFont="1" applyBorder="1" applyAlignment="1">
      <alignment horizontal="left" vertical="top"/>
    </xf>
    <xf numFmtId="49" fontId="13" fillId="0" borderId="8" xfId="0" applyNumberFormat="1" applyFont="1" applyBorder="1" applyAlignment="1">
      <alignment horizontal="left" wrapText="1"/>
    </xf>
    <xf numFmtId="49" fontId="13" fillId="0" borderId="9" xfId="0" applyNumberFormat="1" applyFont="1" applyBorder="1" applyAlignment="1">
      <alignment horizontal="left" wrapText="1"/>
    </xf>
    <xf numFmtId="0" fontId="25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M27" sqref="M27"/>
    </sheetView>
  </sheetViews>
  <sheetFormatPr defaultRowHeight="15" x14ac:dyDescent="0.25"/>
  <cols>
    <col min="8" max="8" width="11.5703125" customWidth="1"/>
    <col min="9" max="9" width="14.140625" customWidth="1"/>
  </cols>
  <sheetData>
    <row r="1" spans="1:13" x14ac:dyDescent="0.25">
      <c r="A1" s="16"/>
      <c r="B1" s="16"/>
      <c r="C1" s="16"/>
      <c r="D1" s="16"/>
      <c r="E1" s="63" t="s">
        <v>15</v>
      </c>
      <c r="F1" s="63"/>
      <c r="G1" s="63"/>
      <c r="H1" s="63"/>
      <c r="I1" s="63"/>
      <c r="J1" s="63"/>
      <c r="K1" s="63"/>
      <c r="L1" s="63"/>
      <c r="M1" s="64"/>
    </row>
    <row r="2" spans="1:13" x14ac:dyDescent="0.25">
      <c r="A2" s="65"/>
      <c r="B2" s="65"/>
      <c r="C2" s="65"/>
      <c r="D2" s="65"/>
      <c r="E2" s="63"/>
      <c r="F2" s="63"/>
      <c r="G2" s="63"/>
      <c r="H2" s="63"/>
      <c r="I2" s="63"/>
      <c r="J2" s="63"/>
      <c r="K2" s="63"/>
      <c r="L2" s="63"/>
      <c r="M2" s="64"/>
    </row>
    <row r="3" spans="1:13" ht="5.25" customHeight="1" x14ac:dyDescent="0.25">
      <c r="A3" s="65"/>
      <c r="B3" s="65"/>
      <c r="C3" s="65"/>
      <c r="D3" s="65"/>
      <c r="E3" s="63"/>
      <c r="F3" s="63"/>
      <c r="G3" s="63"/>
      <c r="H3" s="63"/>
      <c r="I3" s="63"/>
      <c r="J3" s="63"/>
      <c r="K3" s="63"/>
      <c r="L3" s="63"/>
      <c r="M3" s="64"/>
    </row>
    <row r="4" spans="1:13" ht="5.25" customHeight="1" x14ac:dyDescent="0.25">
      <c r="A4" s="16"/>
      <c r="B4" s="16"/>
      <c r="C4" s="16"/>
      <c r="D4" s="16"/>
      <c r="E4" s="63"/>
      <c r="F4" s="63"/>
      <c r="G4" s="63"/>
      <c r="H4" s="63"/>
      <c r="I4" s="63"/>
      <c r="J4" s="63"/>
      <c r="K4" s="63"/>
      <c r="L4" s="63"/>
      <c r="M4" s="64"/>
    </row>
    <row r="5" spans="1:13" x14ac:dyDescent="0.2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8.75" x14ac:dyDescent="0.3">
      <c r="A6" s="47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25">
      <c r="A7" s="54" t="s">
        <v>16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66" t="s">
        <v>17</v>
      </c>
      <c r="M7" s="66"/>
    </row>
    <row r="8" spans="1:13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" x14ac:dyDescent="0.25">
      <c r="A9" s="67" t="s">
        <v>74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 ht="3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5">
      <c r="A11" s="55" t="s">
        <v>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7">
        <f>'položkový výkaz výměr'!H18</f>
        <v>0</v>
      </c>
      <c r="M11" s="57"/>
    </row>
    <row r="12" spans="1:13" x14ac:dyDescent="0.25">
      <c r="A12" s="55" t="s">
        <v>36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7">
        <f>'položkový výkaz výměr'!H29</f>
        <v>0</v>
      </c>
      <c r="M12" s="57"/>
    </row>
    <row r="13" spans="1:13" x14ac:dyDescent="0.25">
      <c r="A13" s="55" t="s">
        <v>38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7">
        <f>'položkový výkaz výměr'!H36</f>
        <v>0</v>
      </c>
      <c r="M13" s="57"/>
    </row>
    <row r="14" spans="1:13" x14ac:dyDescent="0.25">
      <c r="A14" s="55" t="s">
        <v>77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7">
        <f>'položkový výkaz výměr'!H42</f>
        <v>0</v>
      </c>
      <c r="M14" s="57"/>
    </row>
    <row r="15" spans="1:13" ht="5.2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33"/>
      <c r="M15" s="33"/>
    </row>
    <row r="16" spans="1:13" x14ac:dyDescent="0.25">
      <c r="A16" s="34"/>
      <c r="B16" s="34"/>
      <c r="C16" s="61" t="s">
        <v>18</v>
      </c>
      <c r="D16" s="61"/>
      <c r="E16" s="61"/>
      <c r="F16" s="61" t="s">
        <v>75</v>
      </c>
      <c r="G16" s="61"/>
      <c r="H16" s="61"/>
      <c r="I16" s="61"/>
      <c r="J16" s="61"/>
      <c r="K16" s="61"/>
      <c r="L16" s="62">
        <f>SUM(L11:M15)</f>
        <v>0</v>
      </c>
      <c r="M16" s="62"/>
    </row>
    <row r="17" spans="1:13" ht="5.2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33"/>
      <c r="M17" s="33"/>
    </row>
    <row r="18" spans="1:13" ht="15.75" thickBo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52"/>
      <c r="M18" s="52"/>
    </row>
    <row r="19" spans="1:13" ht="16.5" thickTop="1" x14ac:dyDescent="0.25">
      <c r="A19" s="56" t="s">
        <v>19</v>
      </c>
      <c r="B19" s="56"/>
      <c r="C19" s="58" t="s">
        <v>76</v>
      </c>
      <c r="D19" s="58"/>
      <c r="E19" s="58"/>
      <c r="F19" s="58"/>
      <c r="G19" s="58"/>
      <c r="H19" s="58"/>
      <c r="I19" s="58"/>
      <c r="J19" s="58"/>
      <c r="K19" s="58"/>
      <c r="L19" s="59">
        <f>L16</f>
        <v>0</v>
      </c>
      <c r="M19" s="59"/>
    </row>
    <row r="20" spans="1:13" ht="9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6"/>
      <c r="B21" s="60" t="s">
        <v>20</v>
      </c>
      <c r="C21" s="60"/>
      <c r="D21" s="60"/>
      <c r="E21" s="60"/>
      <c r="F21" s="60"/>
      <c r="G21" s="60"/>
      <c r="H21" s="60"/>
      <c r="I21" s="60"/>
      <c r="J21" s="60"/>
      <c r="K21" s="16"/>
      <c r="L21" s="16"/>
      <c r="M21" s="16"/>
    </row>
    <row r="22" spans="1:13" ht="3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x14ac:dyDescent="0.25">
      <c r="A23" s="16"/>
      <c r="B23" s="54" t="s">
        <v>21</v>
      </c>
      <c r="C23" s="54"/>
      <c r="D23" s="54"/>
      <c r="E23" s="54"/>
      <c r="F23" s="54"/>
      <c r="G23" s="41" t="s">
        <v>22</v>
      </c>
      <c r="H23" s="35" t="s">
        <v>23</v>
      </c>
      <c r="I23" s="35" t="s">
        <v>24</v>
      </c>
      <c r="J23" s="41"/>
      <c r="K23" s="16"/>
      <c r="L23" s="16"/>
      <c r="M23" s="16"/>
    </row>
    <row r="24" spans="1:13" ht="5.2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16"/>
      <c r="B25" s="55" t="s">
        <v>25</v>
      </c>
      <c r="C25" s="55"/>
      <c r="D25" s="55"/>
      <c r="E25" s="55"/>
      <c r="F25" s="55"/>
      <c r="G25" s="40" t="s">
        <v>26</v>
      </c>
      <c r="H25" s="42">
        <f>(L19/100)*21</f>
        <v>0</v>
      </c>
      <c r="I25" s="42">
        <f>L19+H25</f>
        <v>0</v>
      </c>
      <c r="J25" s="36"/>
      <c r="K25" s="16"/>
      <c r="L25" s="16"/>
      <c r="M25" s="16"/>
    </row>
    <row r="26" spans="1:13" ht="3.75" customHeight="1" thickBot="1" x14ac:dyDescent="0.3">
      <c r="A26" s="16"/>
      <c r="B26" s="16"/>
      <c r="C26" s="16"/>
      <c r="D26" s="16"/>
      <c r="E26" s="16"/>
      <c r="F26" s="16"/>
      <c r="G26" s="16"/>
      <c r="H26" s="33"/>
      <c r="I26" s="33"/>
      <c r="J26" s="16"/>
      <c r="K26" s="16"/>
      <c r="L26" s="16"/>
      <c r="M26" s="16"/>
    </row>
    <row r="27" spans="1:13" ht="16.5" thickTop="1" x14ac:dyDescent="0.25">
      <c r="A27" s="37"/>
      <c r="B27" s="56" t="s">
        <v>19</v>
      </c>
      <c r="C27" s="56"/>
      <c r="D27" s="56"/>
      <c r="E27" s="56"/>
      <c r="F27" s="56"/>
      <c r="G27" s="56"/>
      <c r="H27" s="38">
        <f>SUM(H25)</f>
        <v>0</v>
      </c>
      <c r="I27" s="38">
        <f>SUM(I25)</f>
        <v>0</v>
      </c>
      <c r="J27" s="37"/>
      <c r="K27" s="37"/>
      <c r="L27" s="37"/>
      <c r="M27" s="37"/>
    </row>
    <row r="28" spans="1:13" ht="3" customHeight="1" x14ac:dyDescent="0.25"/>
    <row r="29" spans="1:13" ht="3.75" customHeight="1" x14ac:dyDescent="0.25"/>
    <row r="30" spans="1:13" ht="5.25" customHeight="1" x14ac:dyDescent="0.25"/>
    <row r="31" spans="1:13" ht="57" customHeight="1" x14ac:dyDescent="0.25">
      <c r="A31" s="8" t="s">
        <v>9</v>
      </c>
      <c r="F31" s="53"/>
      <c r="G31" s="53"/>
      <c r="H31" s="53"/>
      <c r="I31" s="53"/>
    </row>
    <row r="32" spans="1:13" ht="25.5" customHeight="1" x14ac:dyDescent="0.25">
      <c r="A32" s="8" t="s">
        <v>50</v>
      </c>
      <c r="F32" s="43"/>
      <c r="G32" s="43"/>
      <c r="H32" s="43"/>
      <c r="I32" s="43"/>
    </row>
    <row r="33" spans="1:1" ht="31.5" customHeight="1" x14ac:dyDescent="0.25">
      <c r="A33" t="s">
        <v>10</v>
      </c>
    </row>
  </sheetData>
  <protectedRanges>
    <protectedRange sqref="F31:F32" name="Oblast1"/>
  </protectedRanges>
  <mergeCells count="27">
    <mergeCell ref="A7:K7"/>
    <mergeCell ref="L7:M7"/>
    <mergeCell ref="A12:K12"/>
    <mergeCell ref="L12:M12"/>
    <mergeCell ref="A9:M9"/>
    <mergeCell ref="A11:K11"/>
    <mergeCell ref="L11:M11"/>
    <mergeCell ref="E1:L4"/>
    <mergeCell ref="M1:M2"/>
    <mergeCell ref="A2:D3"/>
    <mergeCell ref="M3:M4"/>
    <mergeCell ref="A5:M5"/>
    <mergeCell ref="F31:I31"/>
    <mergeCell ref="B23:F23"/>
    <mergeCell ref="B25:F25"/>
    <mergeCell ref="B27:G27"/>
    <mergeCell ref="L13:M13"/>
    <mergeCell ref="A19:B19"/>
    <mergeCell ref="C19:K19"/>
    <mergeCell ref="L19:M19"/>
    <mergeCell ref="B21:J21"/>
    <mergeCell ref="C16:E16"/>
    <mergeCell ref="F16:K16"/>
    <mergeCell ref="L16:M16"/>
    <mergeCell ref="A13:K13"/>
    <mergeCell ref="A14:K14"/>
    <mergeCell ref="L14:M14"/>
  </mergeCells>
  <phoneticPr fontId="10" type="noConversion"/>
  <pageMargins left="0.78740157499999996" right="0.78740157499999996" top="0.984251969" bottom="0.984251969" header="0.4921259845" footer="0.492125984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view="pageBreakPreview" topLeftCell="A36" zoomScale="120" zoomScaleNormal="120" zoomScaleSheetLayoutView="120" workbookViewId="0">
      <selection activeCell="D45" sqref="D45"/>
    </sheetView>
  </sheetViews>
  <sheetFormatPr defaultRowHeight="15" x14ac:dyDescent="0.25"/>
  <cols>
    <col min="1" max="1" width="5" style="1" customWidth="1"/>
    <col min="2" max="2" width="5.85546875" style="7" customWidth="1"/>
    <col min="3" max="3" width="5.28515625" style="7" customWidth="1"/>
    <col min="4" max="4" width="24.42578125" style="7" customWidth="1"/>
    <col min="5" max="5" width="11.28515625" customWidth="1"/>
    <col min="6" max="6" width="5.28515625" customWidth="1"/>
    <col min="7" max="7" width="13.5703125" customWidth="1"/>
    <col min="8" max="8" width="18.7109375" customWidth="1"/>
    <col min="9" max="9" width="45.42578125" customWidth="1"/>
    <col min="10" max="10" width="3.140625" customWidth="1"/>
  </cols>
  <sheetData>
    <row r="1" spans="1:9" s="1" customFormat="1" ht="9.75" customHeight="1" x14ac:dyDescent="0.25">
      <c r="A1" s="68"/>
      <c r="B1" s="68"/>
      <c r="C1" s="68"/>
      <c r="D1" s="68"/>
      <c r="E1" s="68"/>
      <c r="F1" s="68"/>
      <c r="G1" s="68"/>
      <c r="H1" s="2"/>
    </row>
    <row r="2" spans="1:9" s="1" customFormat="1" ht="9.75" customHeight="1" x14ac:dyDescent="0.25">
      <c r="A2" s="20"/>
      <c r="B2" s="69" t="s">
        <v>0</v>
      </c>
      <c r="C2" s="69"/>
      <c r="D2" s="69"/>
      <c r="E2" s="69"/>
      <c r="F2" s="69"/>
      <c r="G2" s="69"/>
      <c r="H2" s="3"/>
    </row>
    <row r="3" spans="1:9" s="1" customFormat="1" ht="5.25" customHeight="1" x14ac:dyDescent="0.25">
      <c r="B3" s="69"/>
      <c r="C3" s="69"/>
      <c r="D3" s="69"/>
      <c r="E3" s="69"/>
      <c r="F3" s="69"/>
      <c r="G3" s="69"/>
      <c r="H3" s="4"/>
    </row>
    <row r="4" spans="1:9" s="1" customFormat="1" ht="5.25" customHeight="1" x14ac:dyDescent="0.25">
      <c r="A4" s="70" t="s">
        <v>1</v>
      </c>
      <c r="B4" s="70"/>
      <c r="C4" s="70"/>
      <c r="D4" s="70"/>
      <c r="E4" s="70"/>
      <c r="F4" s="70"/>
      <c r="G4" s="70"/>
      <c r="H4" s="70"/>
    </row>
    <row r="5" spans="1:9" s="1" customFormat="1" ht="9.75" customHeight="1" x14ac:dyDescent="0.25">
      <c r="A5" s="5" t="s">
        <v>2</v>
      </c>
      <c r="B5" s="72" t="s">
        <v>3</v>
      </c>
      <c r="C5" s="72"/>
      <c r="D5" s="72"/>
      <c r="E5" s="6" t="s">
        <v>4</v>
      </c>
      <c r="F5" s="5" t="s">
        <v>5</v>
      </c>
      <c r="G5" s="6" t="s">
        <v>6</v>
      </c>
      <c r="H5" s="6" t="s">
        <v>7</v>
      </c>
      <c r="I5" s="24" t="s">
        <v>12</v>
      </c>
    </row>
    <row r="6" spans="1:9" s="1" customFormat="1" ht="8.25" customHeight="1" x14ac:dyDescent="0.25">
      <c r="B6" s="7"/>
      <c r="C6" s="7"/>
      <c r="D6" s="7"/>
    </row>
    <row r="7" spans="1:9" s="1" customFormat="1" ht="24.75" customHeight="1" x14ac:dyDescent="0.25">
      <c r="A7" s="73" t="s">
        <v>73</v>
      </c>
      <c r="B7" s="73"/>
      <c r="C7" s="73"/>
      <c r="D7" s="73"/>
      <c r="E7" s="73"/>
      <c r="F7" s="73"/>
      <c r="G7" s="73"/>
      <c r="H7" s="73"/>
      <c r="I7" s="73"/>
    </row>
    <row r="8" spans="1:9" s="1" customFormat="1" ht="12.75" customHeight="1" x14ac:dyDescent="0.25">
      <c r="A8" s="16"/>
      <c r="B8" s="71" t="s">
        <v>28</v>
      </c>
      <c r="C8" s="71"/>
      <c r="D8" s="71"/>
      <c r="E8" s="71"/>
      <c r="F8" s="71"/>
      <c r="G8" s="71"/>
      <c r="H8" s="16"/>
    </row>
    <row r="9" spans="1:9" s="1" customFormat="1" ht="8.25" customHeight="1" x14ac:dyDescent="0.25">
      <c r="B9" s="26"/>
      <c r="C9" s="26"/>
      <c r="D9" s="26"/>
      <c r="E9" s="25"/>
      <c r="F9" s="25"/>
      <c r="G9" s="25"/>
      <c r="H9" s="25"/>
      <c r="I9" s="25"/>
    </row>
    <row r="10" spans="1:9" s="1" customFormat="1" ht="13.5" customHeight="1" x14ac:dyDescent="0.25">
      <c r="A10" s="23" t="s">
        <v>29</v>
      </c>
      <c r="B10" s="23"/>
      <c r="C10" s="23"/>
      <c r="D10" s="23"/>
      <c r="E10" s="23"/>
      <c r="F10" s="23"/>
      <c r="G10" s="23"/>
      <c r="H10" s="23"/>
      <c r="I10" s="16"/>
    </row>
    <row r="11" spans="1:9" s="1" customFormat="1" ht="5.25" customHeight="1" x14ac:dyDescent="0.25">
      <c r="B11" s="7"/>
      <c r="C11" s="7"/>
      <c r="D11" s="7"/>
    </row>
    <row r="12" spans="1:9" s="1" customFormat="1" ht="24" customHeight="1" x14ac:dyDescent="0.25">
      <c r="A12" s="9" t="s">
        <v>39</v>
      </c>
      <c r="B12" s="74" t="s">
        <v>30</v>
      </c>
      <c r="C12" s="74"/>
      <c r="D12" s="74"/>
      <c r="E12" s="10">
        <v>2.246</v>
      </c>
      <c r="F12" s="9" t="s">
        <v>14</v>
      </c>
      <c r="G12" s="19"/>
      <c r="H12" s="14">
        <f t="shared" ref="H12:H16" si="0">E12*G12</f>
        <v>0</v>
      </c>
      <c r="I12" s="48" t="s">
        <v>51</v>
      </c>
    </row>
    <row r="13" spans="1:9" s="1" customFormat="1" ht="36.75" customHeight="1" x14ac:dyDescent="0.25">
      <c r="A13" s="9" t="s">
        <v>40</v>
      </c>
      <c r="B13" s="75" t="s">
        <v>31</v>
      </c>
      <c r="C13" s="75"/>
      <c r="D13" s="75"/>
      <c r="E13" s="11" t="s">
        <v>81</v>
      </c>
      <c r="F13" s="9" t="s">
        <v>14</v>
      </c>
      <c r="G13" s="19"/>
      <c r="H13" s="14">
        <f t="shared" si="0"/>
        <v>0</v>
      </c>
      <c r="I13" s="44" t="s">
        <v>52</v>
      </c>
    </row>
    <row r="14" spans="1:9" s="1" customFormat="1" ht="22.5" customHeight="1" x14ac:dyDescent="0.25">
      <c r="A14" s="9" t="s">
        <v>41</v>
      </c>
      <c r="B14" s="75" t="s">
        <v>32</v>
      </c>
      <c r="C14" s="75"/>
      <c r="D14" s="75"/>
      <c r="E14" s="11" t="s">
        <v>82</v>
      </c>
      <c r="F14" s="9" t="s">
        <v>13</v>
      </c>
      <c r="G14" s="19"/>
      <c r="H14" s="14">
        <f t="shared" si="0"/>
        <v>0</v>
      </c>
      <c r="I14" s="44" t="s">
        <v>53</v>
      </c>
    </row>
    <row r="15" spans="1:9" s="1" customFormat="1" ht="24.75" customHeight="1" x14ac:dyDescent="0.25">
      <c r="A15" s="9" t="s">
        <v>42</v>
      </c>
      <c r="B15" s="79" t="s">
        <v>54</v>
      </c>
      <c r="C15" s="80"/>
      <c r="D15" s="81"/>
      <c r="E15" s="11" t="s">
        <v>83</v>
      </c>
      <c r="F15" s="9" t="s">
        <v>14</v>
      </c>
      <c r="G15" s="19"/>
      <c r="H15" s="14">
        <f t="shared" ref="H15" si="1">E15*G15</f>
        <v>0</v>
      </c>
      <c r="I15" s="48" t="s">
        <v>55</v>
      </c>
    </row>
    <row r="16" spans="1:9" s="1" customFormat="1" ht="11.25" customHeight="1" x14ac:dyDescent="0.25">
      <c r="A16" s="9" t="s">
        <v>43</v>
      </c>
      <c r="B16" s="79" t="s">
        <v>33</v>
      </c>
      <c r="C16" s="80"/>
      <c r="D16" s="81"/>
      <c r="E16" s="11" t="s">
        <v>84</v>
      </c>
      <c r="F16" s="9" t="s">
        <v>27</v>
      </c>
      <c r="G16" s="19"/>
      <c r="H16" s="14">
        <f t="shared" si="0"/>
        <v>0</v>
      </c>
      <c r="I16" s="9" t="s">
        <v>34</v>
      </c>
    </row>
    <row r="17" spans="1:9" s="1" customFormat="1" ht="5.25" customHeight="1" x14ac:dyDescent="0.25">
      <c r="A17" s="12"/>
      <c r="B17" s="13"/>
      <c r="C17" s="13"/>
      <c r="D17" s="13"/>
      <c r="E17" s="12"/>
      <c r="F17" s="12"/>
      <c r="G17" s="12"/>
      <c r="H17" s="12"/>
    </row>
    <row r="18" spans="1:9" s="1" customFormat="1" ht="15" customHeight="1" x14ac:dyDescent="0.25">
      <c r="A18" s="21"/>
      <c r="B18" s="78" t="s">
        <v>8</v>
      </c>
      <c r="C18" s="78"/>
      <c r="D18" s="82" t="s">
        <v>35</v>
      </c>
      <c r="E18" s="82"/>
      <c r="F18" s="82"/>
      <c r="G18" s="82"/>
      <c r="H18" s="15">
        <f>SUM(H12:H16)</f>
        <v>0</v>
      </c>
    </row>
    <row r="19" spans="1:9" s="1" customFormat="1" ht="16.5" customHeight="1" x14ac:dyDescent="0.25">
      <c r="A19" s="29"/>
      <c r="B19" s="30"/>
      <c r="C19" s="30"/>
      <c r="D19" s="31"/>
      <c r="E19" s="31"/>
      <c r="F19" s="31"/>
      <c r="G19" s="31"/>
      <c r="H19" s="32"/>
    </row>
    <row r="20" spans="1:9" s="16" customFormat="1" ht="12.75" x14ac:dyDescent="0.2">
      <c r="A20" s="23" t="s">
        <v>36</v>
      </c>
      <c r="B20" s="27"/>
      <c r="C20" s="27"/>
      <c r="D20" s="27"/>
      <c r="E20" s="27"/>
      <c r="F20" s="27"/>
      <c r="G20" s="27"/>
      <c r="H20" s="27"/>
      <c r="I20" s="28"/>
    </row>
    <row r="21" spans="1:9" s="1" customFormat="1" ht="3" customHeight="1" x14ac:dyDescent="0.25">
      <c r="B21" s="26"/>
      <c r="C21" s="26"/>
      <c r="D21" s="26"/>
      <c r="E21" s="25"/>
      <c r="F21" s="25"/>
      <c r="G21" s="25"/>
      <c r="H21" s="25"/>
      <c r="I21" s="25"/>
    </row>
    <row r="22" spans="1:9" s="1" customFormat="1" ht="22.5" x14ac:dyDescent="0.25">
      <c r="A22" s="9" t="s">
        <v>44</v>
      </c>
      <c r="B22" s="75" t="s">
        <v>60</v>
      </c>
      <c r="C22" s="75"/>
      <c r="D22" s="75"/>
      <c r="E22" s="11" t="s">
        <v>57</v>
      </c>
      <c r="F22" s="9" t="s">
        <v>11</v>
      </c>
      <c r="G22" s="19"/>
      <c r="H22" s="14">
        <f t="shared" ref="H22:H27" si="2">E22*G22</f>
        <v>0</v>
      </c>
      <c r="I22" s="39" t="s">
        <v>37</v>
      </c>
    </row>
    <row r="23" spans="1:9" s="1" customFormat="1" ht="22.5" customHeight="1" x14ac:dyDescent="0.25">
      <c r="A23" s="9" t="s">
        <v>58</v>
      </c>
      <c r="B23" s="75" t="s">
        <v>61</v>
      </c>
      <c r="C23" s="75"/>
      <c r="D23" s="75"/>
      <c r="E23" s="10">
        <v>9</v>
      </c>
      <c r="F23" s="9" t="s">
        <v>11</v>
      </c>
      <c r="G23" s="19"/>
      <c r="H23" s="14">
        <f t="shared" si="2"/>
        <v>0</v>
      </c>
      <c r="I23" s="39" t="s">
        <v>37</v>
      </c>
    </row>
    <row r="24" spans="1:9" s="1" customFormat="1" ht="22.5" x14ac:dyDescent="0.25">
      <c r="A24" s="9" t="s">
        <v>59</v>
      </c>
      <c r="B24" s="75" t="s">
        <v>62</v>
      </c>
      <c r="C24" s="75"/>
      <c r="D24" s="75"/>
      <c r="E24" s="10">
        <v>4</v>
      </c>
      <c r="F24" s="9" t="s">
        <v>11</v>
      </c>
      <c r="G24" s="19"/>
      <c r="H24" s="14">
        <f t="shared" si="2"/>
        <v>0</v>
      </c>
      <c r="I24" s="39" t="s">
        <v>68</v>
      </c>
    </row>
    <row r="25" spans="1:9" s="1" customFormat="1" ht="22.5" customHeight="1" x14ac:dyDescent="0.25">
      <c r="A25" s="9" t="s">
        <v>45</v>
      </c>
      <c r="B25" s="75" t="s">
        <v>65</v>
      </c>
      <c r="C25" s="75"/>
      <c r="D25" s="75"/>
      <c r="E25" s="10">
        <v>4</v>
      </c>
      <c r="F25" s="9" t="s">
        <v>11</v>
      </c>
      <c r="G25" s="19"/>
      <c r="H25" s="14">
        <f t="shared" si="2"/>
        <v>0</v>
      </c>
      <c r="I25" s="39" t="s">
        <v>69</v>
      </c>
    </row>
    <row r="26" spans="1:9" s="1" customFormat="1" ht="22.5" x14ac:dyDescent="0.25">
      <c r="A26" s="9" t="s">
        <v>63</v>
      </c>
      <c r="B26" s="75" t="s">
        <v>66</v>
      </c>
      <c r="C26" s="75"/>
      <c r="D26" s="75"/>
      <c r="E26" s="10">
        <v>2</v>
      </c>
      <c r="F26" s="9" t="s">
        <v>11</v>
      </c>
      <c r="G26" s="19"/>
      <c r="H26" s="14">
        <f t="shared" si="2"/>
        <v>0</v>
      </c>
      <c r="I26" s="39" t="s">
        <v>68</v>
      </c>
    </row>
    <row r="27" spans="1:9" s="1" customFormat="1" ht="22.5" customHeight="1" x14ac:dyDescent="0.25">
      <c r="A27" s="9" t="s">
        <v>64</v>
      </c>
      <c r="B27" s="75" t="s">
        <v>67</v>
      </c>
      <c r="C27" s="75"/>
      <c r="D27" s="75"/>
      <c r="E27" s="10">
        <v>2</v>
      </c>
      <c r="F27" s="9" t="s">
        <v>11</v>
      </c>
      <c r="G27" s="19"/>
      <c r="H27" s="14">
        <f t="shared" si="2"/>
        <v>0</v>
      </c>
      <c r="I27" s="39" t="s">
        <v>69</v>
      </c>
    </row>
    <row r="28" spans="1:9" s="1" customFormat="1" ht="3" customHeight="1" x14ac:dyDescent="0.25">
      <c r="A28" s="12"/>
      <c r="B28" s="13"/>
      <c r="C28" s="13"/>
      <c r="D28" s="13"/>
      <c r="E28" s="12"/>
      <c r="F28" s="12"/>
      <c r="G28" s="12"/>
      <c r="H28" s="12"/>
    </row>
    <row r="29" spans="1:9" s="1" customFormat="1" x14ac:dyDescent="0.25">
      <c r="A29" s="21"/>
      <c r="B29" s="76" t="s">
        <v>8</v>
      </c>
      <c r="C29" s="77"/>
      <c r="D29" s="83" t="s">
        <v>47</v>
      </c>
      <c r="E29" s="84"/>
      <c r="F29" s="84"/>
      <c r="G29" s="85"/>
      <c r="H29" s="15">
        <f>SUM(H22:H27)</f>
        <v>0</v>
      </c>
    </row>
    <row r="30" spans="1:9" s="1" customFormat="1" ht="5.25" customHeight="1" x14ac:dyDescent="0.25">
      <c r="B30" s="7"/>
      <c r="C30" s="7"/>
      <c r="D30" s="7"/>
    </row>
    <row r="31" spans="1:9" s="1" customFormat="1" ht="16.5" customHeight="1" x14ac:dyDescent="0.25">
      <c r="A31" s="23" t="s">
        <v>38</v>
      </c>
      <c r="B31" s="7"/>
      <c r="C31" s="7"/>
      <c r="D31" s="7"/>
    </row>
    <row r="32" spans="1:9" s="1" customFormat="1" ht="3" customHeight="1" x14ac:dyDescent="0.25">
      <c r="B32" s="7"/>
      <c r="C32" s="7"/>
      <c r="D32" s="7"/>
    </row>
    <row r="33" spans="1:9" s="1" customFormat="1" ht="11.25" customHeight="1" x14ac:dyDescent="0.25">
      <c r="A33" s="9" t="s">
        <v>71</v>
      </c>
      <c r="B33" s="75" t="s">
        <v>46</v>
      </c>
      <c r="C33" s="75"/>
      <c r="D33" s="75"/>
      <c r="E33" s="10">
        <v>5.76</v>
      </c>
      <c r="F33" s="9" t="s">
        <v>13</v>
      </c>
      <c r="G33" s="19"/>
      <c r="H33" s="14">
        <f>E33*G33</f>
        <v>0</v>
      </c>
      <c r="I33" s="9" t="s">
        <v>85</v>
      </c>
    </row>
    <row r="34" spans="1:9" s="1" customFormat="1" ht="11.25" customHeight="1" x14ac:dyDescent="0.25">
      <c r="A34" s="9" t="s">
        <v>72</v>
      </c>
      <c r="B34" s="75" t="s">
        <v>87</v>
      </c>
      <c r="C34" s="75"/>
      <c r="D34" s="75"/>
      <c r="E34" s="10">
        <v>5.04</v>
      </c>
      <c r="F34" s="9" t="s">
        <v>13</v>
      </c>
      <c r="G34" s="19"/>
      <c r="H34" s="14">
        <f>E34*G34</f>
        <v>0</v>
      </c>
      <c r="I34" s="9" t="s">
        <v>86</v>
      </c>
    </row>
    <row r="35" spans="1:9" s="1" customFormat="1" ht="3.75" customHeight="1" x14ac:dyDescent="0.25">
      <c r="A35" s="12"/>
      <c r="B35" s="12"/>
      <c r="C35" s="12"/>
      <c r="D35" s="12"/>
      <c r="E35" s="12"/>
      <c r="F35" s="12"/>
      <c r="G35" s="12"/>
      <c r="H35" s="46"/>
      <c r="I35" s="45"/>
    </row>
    <row r="36" spans="1:9" s="1" customFormat="1" ht="17.25" customHeight="1" x14ac:dyDescent="0.25">
      <c r="A36" s="21"/>
      <c r="B36" s="78" t="s">
        <v>8</v>
      </c>
      <c r="C36" s="78"/>
      <c r="D36" s="82" t="s">
        <v>48</v>
      </c>
      <c r="E36" s="82"/>
      <c r="F36" s="82"/>
      <c r="G36" s="82"/>
      <c r="H36" s="15">
        <f>SUM(H33:H34)</f>
        <v>0</v>
      </c>
    </row>
    <row r="37" spans="1:9" s="1" customFormat="1" ht="12" customHeight="1" x14ac:dyDescent="0.25">
      <c r="A37" s="29"/>
      <c r="B37" s="30"/>
      <c r="C37" s="30"/>
      <c r="D37" s="31"/>
      <c r="E37" s="31"/>
      <c r="F37" s="31"/>
      <c r="G37" s="31"/>
      <c r="H37" s="32"/>
    </row>
    <row r="38" spans="1:9" s="1" customFormat="1" ht="16.5" customHeight="1" x14ac:dyDescent="0.25">
      <c r="A38" s="23" t="s">
        <v>77</v>
      </c>
      <c r="B38" s="7"/>
      <c r="C38" s="7"/>
      <c r="D38" s="7"/>
    </row>
    <row r="39" spans="1:9" s="1" customFormat="1" ht="3" customHeight="1" x14ac:dyDescent="0.25">
      <c r="B39" s="7"/>
      <c r="C39" s="7"/>
      <c r="D39" s="7"/>
    </row>
    <row r="40" spans="1:9" s="1" customFormat="1" ht="11.25" customHeight="1" x14ac:dyDescent="0.25">
      <c r="A40" s="9" t="s">
        <v>78</v>
      </c>
      <c r="B40" s="75" t="s">
        <v>79</v>
      </c>
      <c r="C40" s="75"/>
      <c r="D40" s="75"/>
      <c r="E40" s="10">
        <v>1.5</v>
      </c>
      <c r="F40" s="9" t="s">
        <v>13</v>
      </c>
      <c r="G40" s="19"/>
      <c r="H40" s="14">
        <f>E40*G40</f>
        <v>0</v>
      </c>
      <c r="I40" s="9" t="s">
        <v>80</v>
      </c>
    </row>
    <row r="41" spans="1:9" s="1" customFormat="1" ht="3.75" customHeight="1" x14ac:dyDescent="0.25">
      <c r="A41" s="12"/>
      <c r="B41" s="12"/>
      <c r="C41" s="12"/>
      <c r="D41" s="12"/>
      <c r="E41" s="12"/>
      <c r="F41" s="12"/>
      <c r="G41" s="12"/>
      <c r="H41" s="46"/>
      <c r="I41" s="45"/>
    </row>
    <row r="42" spans="1:9" s="1" customFormat="1" ht="17.25" customHeight="1" thickBot="1" x14ac:dyDescent="0.3">
      <c r="A42" s="21"/>
      <c r="B42" s="78" t="s">
        <v>8</v>
      </c>
      <c r="C42" s="78"/>
      <c r="D42" s="82" t="s">
        <v>79</v>
      </c>
      <c r="E42" s="82"/>
      <c r="F42" s="82"/>
      <c r="G42" s="82"/>
      <c r="H42" s="15">
        <f>H40</f>
        <v>0</v>
      </c>
    </row>
    <row r="43" spans="1:9" ht="37.5" customHeight="1" thickBot="1" x14ac:dyDescent="0.3">
      <c r="A43" s="22"/>
      <c r="B43" s="86" t="s">
        <v>74</v>
      </c>
      <c r="C43" s="86"/>
      <c r="D43" s="86"/>
      <c r="E43" s="86"/>
      <c r="F43" s="86"/>
      <c r="G43" s="87"/>
      <c r="H43" s="18">
        <f>H18+H29+H36+H42</f>
        <v>0</v>
      </c>
      <c r="I43" s="17"/>
    </row>
    <row r="45" spans="1:9" x14ac:dyDescent="0.25">
      <c r="A45" s="49" t="s">
        <v>56</v>
      </c>
      <c r="B45" s="50"/>
      <c r="C45" s="50"/>
      <c r="D45" s="50"/>
      <c r="E45" s="51"/>
      <c r="F45" s="51"/>
      <c r="G45" s="51"/>
      <c r="H45" s="51"/>
      <c r="I45" s="51"/>
    </row>
    <row r="46" spans="1:9" ht="31.5" customHeight="1" x14ac:dyDescent="0.25">
      <c r="A46" s="88" t="s">
        <v>70</v>
      </c>
      <c r="B46" s="88"/>
      <c r="C46" s="88"/>
      <c r="D46" s="88"/>
      <c r="E46" s="88"/>
      <c r="F46" s="88"/>
      <c r="G46" s="88"/>
      <c r="H46" s="88"/>
      <c r="I46" s="88"/>
    </row>
  </sheetData>
  <protectedRanges>
    <protectedRange sqref="G12:G16 G22:G27" name="Oblast1_2"/>
  </protectedRanges>
  <mergeCells count="30">
    <mergeCell ref="A46:I46"/>
    <mergeCell ref="B24:D24"/>
    <mergeCell ref="B23:D23"/>
    <mergeCell ref="B25:D25"/>
    <mergeCell ref="B26:D26"/>
    <mergeCell ref="B33:D33"/>
    <mergeCell ref="B43:G43"/>
    <mergeCell ref="B36:C36"/>
    <mergeCell ref="D36:G36"/>
    <mergeCell ref="B40:D40"/>
    <mergeCell ref="B42:C42"/>
    <mergeCell ref="D42:G42"/>
    <mergeCell ref="B12:D12"/>
    <mergeCell ref="B22:D22"/>
    <mergeCell ref="B29:C29"/>
    <mergeCell ref="B18:C18"/>
    <mergeCell ref="B34:D34"/>
    <mergeCell ref="B13:D13"/>
    <mergeCell ref="B14:D14"/>
    <mergeCell ref="B15:D15"/>
    <mergeCell ref="B16:D16"/>
    <mergeCell ref="D18:G18"/>
    <mergeCell ref="D29:G29"/>
    <mergeCell ref="B27:D27"/>
    <mergeCell ref="A1:G1"/>
    <mergeCell ref="B2:G3"/>
    <mergeCell ref="A4:H4"/>
    <mergeCell ref="B8:G8"/>
    <mergeCell ref="B5:D5"/>
    <mergeCell ref="A7:I7"/>
  </mergeCells>
  <phoneticPr fontId="10" type="noConversion"/>
  <pageMargins left="0.78740157499999996" right="0.78740157499999996" top="0.984251969" bottom="0.984251969" header="0.4921259845" footer="0.4921259845"/>
  <pageSetup paperSize="9" scale="95" fitToHeight="0" orientation="landscape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</vt:lpstr>
      <vt:lpstr>položkový výkaz výměr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votapkova</dc:creator>
  <cp:lastModifiedBy>Bušek</cp:lastModifiedBy>
  <cp:lastPrinted>2025-09-23T10:33:50Z</cp:lastPrinted>
  <dcterms:created xsi:type="dcterms:W3CDTF">2009-12-22T13:10:10Z</dcterms:created>
  <dcterms:modified xsi:type="dcterms:W3CDTF">2025-12-03T09:46:51Z</dcterms:modified>
</cp:coreProperties>
</file>