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1"/>
  </bookViews>
  <sheets>
    <sheet name="krycí list " sheetId="11" r:id="rId1"/>
    <sheet name="IT - hardware + software" sheetId="1" r:id="rId2"/>
  </sheets>
  <definedNames>
    <definedName name="_xlnm.Print_Area" localSheetId="1">'IT - hardware + software'!$B$1:$H$24</definedName>
  </definedNames>
  <calcPr calcId="152511"/>
</workbook>
</file>

<file path=xl/sharedStrings.xml><?xml version="1.0" encoding="utf-8"?>
<sst xmlns="http://schemas.openxmlformats.org/spreadsheetml/2006/main" count="123" uniqueCount="82">
  <si>
    <t xml:space="preserve">č. </t>
  </si>
  <si>
    <t>Popis prvku</t>
  </si>
  <si>
    <t xml:space="preserve">Jednotka </t>
  </si>
  <si>
    <t>Množství
ks</t>
  </si>
  <si>
    <t>1.</t>
  </si>
  <si>
    <t>ks</t>
  </si>
  <si>
    <t xml:space="preserve">Uchazeč doloží podrobnou technickou specifikaci výrobku, kterým hodlá zakázku plnit. </t>
  </si>
  <si>
    <t>2.</t>
  </si>
  <si>
    <t>Prvek</t>
  </si>
  <si>
    <t>10.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</si>
  <si>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</si>
  <si>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</si>
  <si>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</si>
  <si>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</si>
  <si>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</si>
  <si>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</si>
  <si>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</si>
  <si>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Cena za ks</t>
  </si>
  <si>
    <t>Cena celkem</t>
  </si>
  <si>
    <t>DPH 21%</t>
  </si>
  <si>
    <t>Celková cena včetně DPH</t>
  </si>
  <si>
    <t>Cena bez DPH</t>
  </si>
  <si>
    <t>Cena vč. DPH</t>
  </si>
  <si>
    <t>Celkem</t>
  </si>
  <si>
    <t>12.</t>
  </si>
  <si>
    <t>Krycí list položkového rozpočtu akce "Základní škola J. Vohradského, Šluknov - Zkvalitnění výuky přírodopisu – dodávka IT"</t>
  </si>
  <si>
    <t>IT - hardware + software</t>
  </si>
  <si>
    <t>Tablet Apple Ipad Air</t>
  </si>
  <si>
    <r>
      <rPr>
        <b/>
        <sz val="12"/>
        <color theme="1"/>
        <rFont val="Calibri"/>
        <family val="2"/>
        <scheme val="minor"/>
      </rPr>
      <t xml:space="preserve">Minimální konfigurace: </t>
    </r>
    <r>
      <rPr>
        <sz val="12"/>
        <color theme="1"/>
        <rFont val="Calibri"/>
        <family val="2"/>
        <scheme val="minor"/>
      </rPr>
      <t xml:space="preserve">
Apple Ipad Air, 64 GB RAM   
úhlopříčka 10,9" 
displej Liquid Retina displej  2360 × 1640 px 
procesor Apple A14 Bionic
interní paměť 64 GB 
fotoaparát 7/12 Mpx (přední/zadní) 
připojení, Bluetooth 5.0,  Wi-Fi ax 
rozhraní  USB-C </t>
    </r>
  </si>
  <si>
    <t>Ochranný obal na tablet</t>
  </si>
  <si>
    <t>Minimální požadavky:
obal typu „kniha“ chránící obě strany, možnost vytvořit stojánek, materiál PU kůže, kompatibilní s dodanými tablety</t>
  </si>
  <si>
    <t>Aple Tv 64 GB</t>
  </si>
  <si>
    <t>TV Apple, paměť 64 Gb,
parametry videa: H.264/HEVC SDR video v rozlišení až 2160p, 60 fps, profil Main/Main 10
HEVC Dolby Vision (Profile 5)/HDR10 (profil Main 10) v rozlišení až 2160p
Video H.264 Baseline Profile úrovně 3.0 nebo nižší se zvukem AAC-LC až 160 kb/s na kanál, 48 kHz, stereo v souborových formátech .m4v, .mp4 a .mov
Video MPEG-4 až 2,5 Mb/s, 640 × 480 pixelů, 30 fps, Simple Profile se zvukem AAC-LC až 160 kb/s, 48 kHz, stereo v souborových formátech .m4v, .mp4 a .mov</t>
  </si>
  <si>
    <t xml:space="preserve">Vizualizér </t>
  </si>
  <si>
    <t>Minimální konfigurace:
Rozlišení 1280x1024
připojení USB, HDMI, VGA
optický zoom 12, digitální 10
Funkce: ostření automatické, pozastavení, parallel video output, SD card viewer, rozdělení projekční plochy, kompatibilní s SD/SDHC 
záběr: formát A3
vestavěný mikrofon
osvětlení LED
přepravní pouzdro
adaptér k mikroskopu
software kompatibilní s běžnými operačními systémy
možnost zobrazení snímků bez PC – z interní nebo externí paměti, paměťová karta min 32GB</t>
  </si>
  <si>
    <t xml:space="preserve">Interaktivní sestava   (3 křídlá)      </t>
  </si>
  <si>
    <t>Trojkřídlá, osazená interaktivním projektorem, včetně zapojení a montáže  
Mimimální konfigurace tabule:
počet křídel 3
rozměr zavřené tabule 200x120 cm
magnetická tabule s dvouvrstvým keramickým povrchem e3 nejvyšší kvality, bílá
Zdvih 56 cm, hliníková konstrukce
Minimální konfigurace projektoru
interaktivní s integrovaným snímačem polohy
ultrakrátká vzdálenost
až 100 palcová projekční plocha
typ projekce 3LCD
rozlišení HD-ready WXGA, 1200x800
svítivost až 3500 lumenů 
dotykové ovládání a dvě pera
kontrast 14 000:1
rozhraní: USB 2.0 typu A, USB 2.0 typu B, RS-232C, Ethernetové rozhraní (100 Base-TX / 10 Base-T), bezdrátová síť LAN IEEE 802.11 b/g/n VGA vstup (2x), VGA výstup, HDMI vstup (3x), kompozitní vstup, RGB vstup (2x), RGB výstup, MHL, audiovýstup, stereofonní konektor mini-jack, audiovstup, stereofonní konektor mini-jack (3x), vstup pro mikrofon, Vstup synchronizace, Výstup synchronizace</t>
  </si>
  <si>
    <t>Minimální parametry shodné s Interaktivní sestava (3 křídlá), rozdíl pouze v počtu křídel 1.
    Včetně zapojení a montáže</t>
  </si>
  <si>
    <t>Interaktivní sestava (1křídlá)</t>
  </si>
  <si>
    <t>Reproduktory</t>
  </si>
  <si>
    <t xml:space="preserve">Mobilní dobíjecí stanice  </t>
  </si>
  <si>
    <t>Mimimální konfigurace: 
Minimálně pro 36 iPad tabletů, funkce nabíjení, uzamčení, možnost převozu (kolečka), možnost snadné manipulace – obsahuje koše k přenášení</t>
  </si>
  <si>
    <t>Notebook dotykový</t>
  </si>
  <si>
    <t>Minimální konfigurace
Dotykový displej 13“
Windows 10 Pro
8 GB RAM
256 GB SSD HD.
Procesor: ekvivalent 4jádrový procesor AMD Ryzen 3 4300U</t>
  </si>
  <si>
    <t xml:space="preserve">Minimální konfigurace
Displej 13“
Windows 10 Pro
8 GB RAM
256 GB SSD HD.
Procesor: 6jádrový procesor AMD Ryzen 5 4500U </t>
  </si>
  <si>
    <t>Notebook 13,3“</t>
  </si>
  <si>
    <t xml:space="preserve">Časosběrná kamera              </t>
  </si>
  <si>
    <t>Rozlišení 1280x720, nejkratší 3 – 5 snímků/s, vlastní časování 1 s – 24 h</t>
  </si>
  <si>
    <t>11.</t>
  </si>
  <si>
    <t xml:space="preserve">Set Stolní počítač, klávesnice, monitor  </t>
  </si>
  <si>
    <t>Minimální konfigurace PC
Windows 10 PRO
16 GB RAM
256 GB HD
výstup pro dva monitory
grafická karta OpenGL 4.5, DirectX 12.
Minimální konfigurace Monitor 
technologie LED
Rozlišení 1920 x 1080
Vstup 2x HDMI
úhlopříčka 27“
flicker free
Klávesnice - kancelářská, česká, membránová</t>
  </si>
  <si>
    <t>13.</t>
  </si>
  <si>
    <t xml:space="preserve">Stereomikroskop            </t>
  </si>
  <si>
    <t>Trinokulární stereomikroskop s osvětlením shora i průsvitem a následujícími minimálními parametry: 
• Minimální kombinace stereoobjektivu (1x - 4x), výměnných širokoúhlých okulárů (10x, 20x) a přídavného předsádkového objektivu (2x), která umožní nastavení zvětšení v rozsahu 10x až 160x. 
• Výškově nastavitelná a o 360° otočná hlavice, která dovolí pozorování i větších předmětů, jako např. nerostů, bezobratlých živočichů či částí rostlin z jakékoliv pozice. 
• Možnost fotografování fotoaparátem či PC okulárem připojitelným na trinokulární hlavici za současného pozorování pravým okulárem. 
• Kompatibilita s mikrokamerou BRESSER MIKROCAM 3 MP 
• Individuální nastavení rozestupu očí a dioptrické korekce. 
• Jasné osvětlení (včetně modrého filtru), které je možné stmívat a samostatně zapnout horní nebo dolní osvit důležité pro detailní, kontrastní a plastické snímky.</t>
  </si>
  <si>
    <t>14.</t>
  </si>
  <si>
    <t xml:space="preserve">Monokulární mikroskop </t>
  </si>
  <si>
    <t>Minimální parametry:    
Videomikroskop s monokulární hlavicí a integrovanou kamerou 1,3 MPix včetně software
    Software umožňuje zobrazení, zachycení, editaci, záznam, změnu
měřítka, měření a zpracování obrazu pod mikroskopem. Pohodlné seřízení barev aktivního
obrazu včetně jasu, kontrastu, sytosti, hodnot RGB, vyvážení bílé barvy atd.
Okulár širokoúhlý (DIN) WF 10x/18 mm (násuvný Ø 23,2 mm)
Hlavice monokulární, otočná o 360°, úhel vhledu 30°, integrovaná CMOS kamera
Hlava revolverová pro 4 objektivy DIN - vzad otočená
Objektivy achromatické 4:1, 10:1, 40:1 (pérový), 100:1 Oil.im. (pérový)
Celkové zvětšení 40x až 1000x
Stolek křížový 140 x 130 mm, integrovaný makro a mikroposuv
Zaostřování koaxiální makro a mikroposuv
Kondenzor 1,25 N.A. s irisovou aperturní clonou, držák filtrů, zelený filtr
Osvětlení LED dioda s plynulou regulací intenzity jasu
Konfigurace čipu CMOS 1/3,2″, rozlišení 1280x1024 pix (1,3 Mpix)
Datový výstup USB 2.0, Directshow a Twain</t>
  </si>
  <si>
    <t>15.</t>
  </si>
  <si>
    <t xml:space="preserve">Žákovské mikroskopy     </t>
  </si>
  <si>
    <t>Monokulární mikroskop pro pozorování biologických preparátů na mikroskopických sklech s přítlačnými držáky preparátu.
Minimální parametry sestavy:
Okulár širokoúhlý WF 10x/18 mm
Hlavice monokulární otočná 360°, úhel vhledu 45°
Hlava revolverová pro 3 objektivy DIN
Objektivy achromatické 4:1, 10:1, 40:1(S)
Celkové zvětšení 40x, 100x a 400x
Zaostřování koaxiální makro a mikro posuv
Kondenzor pevný s irisovou clonou a výklopným držákem filtru
Osvětlení LED dioda s plynulou regulací intenzity jasu</t>
  </si>
  <si>
    <t>16.</t>
  </si>
  <si>
    <t xml:space="preserve">Binokulární lupa </t>
  </si>
  <si>
    <t>Minimální parametry sestavy:
Zvětšení: 20x + 40x
Technické údaje:
 Binokulární tubus se sklonem 45° 
Tubus otočný o 360° 
Nastavitelný rozestup očí 
Dioptrická korekce na jednom tubusu 
Širokoúhlý okulár WF 10x/20 mm 
Objektiv 2x, 4x
Horní osvětlení (sufitová žárovka 12 V/10 W) 
Spodní osvětlení (halogen)
Napájení 220 V-240 V (CE) 
součástí jsou oční mušle, protiprachový obal</t>
  </si>
  <si>
    <t>17.</t>
  </si>
  <si>
    <t xml:space="preserve">Fotoaparát   </t>
  </si>
  <si>
    <t>Kompaktní digitální fotoaparát
Minimální požadavky:
Snímač: 1", CMOS, 20.2 Mpx, 3,6× zoom, 3.0" displej, SD/SDHC/SDXC + MS PRO, Full HD video, stabilizátor, Li-Ion, stativový závit, podporované formáty JPEG, RAW, vel. karty alespoň 256 GB</t>
  </si>
  <si>
    <t>18.</t>
  </si>
  <si>
    <t>Softwarové programy</t>
  </si>
  <si>
    <t xml:space="preserve">Corinth – neomezená školní multilicence  Fyzika, Biologie člověka, Biologie zvířat, Biologie rostlin </t>
  </si>
  <si>
    <t>19.</t>
  </si>
  <si>
    <t xml:space="preserve">Didaktické pomůcky – měřící systém Pasco </t>
  </si>
  <si>
    <r>
      <rPr>
        <b/>
        <sz val="11"/>
        <color theme="1"/>
        <rFont val="Calibri"/>
        <family val="2"/>
        <scheme val="minor"/>
      </rPr>
      <t>PASCO SENZORIUM Biologie 2 kusy</t>
    </r>
    <r>
      <rPr>
        <sz val="11"/>
        <color theme="1"/>
        <rFont val="Calibri"/>
        <family val="2"/>
        <scheme val="minor"/>
      </rPr>
      <t xml:space="preserve">
Sada obsahuje: Bezdrátový senzor teploty, bezdrátový senzor pH, bezdrátový senzor tepu s ručními úchyty, bezdrátový senzor CO2, bezdrátový senzor počasí s anemometrem a GPS, bezdrátový senzor vodivosti a bezdrátový senzor krevního tlaku. USB s 37 žákovskými úlohami, tištěná metodika a software SPARKvue.
</t>
    </r>
    <r>
      <rPr>
        <b/>
        <sz val="11"/>
        <color theme="1"/>
        <rFont val="Calibri"/>
        <family val="2"/>
        <scheme val="minor"/>
      </rPr>
      <t>PASCO SENZORIUM  Fyzika 1 kus</t>
    </r>
    <r>
      <rPr>
        <sz val="11"/>
        <color theme="1"/>
        <rFont val="Calibri"/>
        <family val="2"/>
        <scheme val="minor"/>
      </rPr>
      <t xml:space="preserve">
Bezdrátový senzor teploty, bezdrátový senzor síly, bezdrátový senzor tlaku, bezdrátový senzor napětí, bezdrátový senzor proudu, bezdrátový světelný senzor, bezdrátový senzor pohybu, bezdrátový senzor magnetického pole a bezdrátový vozík Smart Cart. USB s 37 žákovskými úlohami, tištěná metodika a software SPARKvue.
</t>
    </r>
    <r>
      <rPr>
        <b/>
        <sz val="11"/>
        <color theme="1"/>
        <rFont val="Calibri"/>
        <family val="2"/>
        <scheme val="minor"/>
      </rPr>
      <t>PASCO SENZORUIM Chemie 1kus</t>
    </r>
    <r>
      <rPr>
        <sz val="11"/>
        <color theme="1"/>
        <rFont val="Calibri"/>
        <family val="2"/>
        <scheme val="minor"/>
      </rPr>
      <t xml:space="preserve">
Bezdrátový senzor teploty, bezdrátový senzor tlaku, bezdrátový senzor pH, bezdrátový senzor CO2 s příslušenstvím, bezdrátový senzor vodivosti, bezdrátový čítač kapek, bezdrátový kolorimetr a turbidimetr, plochá pH elektroda a ORP elektroda. USB s 37 žákovskými úlohami, tištěná metodika a software SPARKvue.
</t>
    </r>
    <r>
      <rPr>
        <b/>
        <sz val="11"/>
        <color theme="1"/>
        <rFont val="Calibri"/>
        <family val="2"/>
        <scheme val="minor"/>
      </rPr>
      <t>PASCO SENZORIUM Coding  1 kus</t>
    </r>
    <r>
      <rPr>
        <sz val="11"/>
        <color theme="1"/>
        <rFont val="Calibri"/>
        <family val="2"/>
        <scheme val="minor"/>
      </rPr>
      <t xml:space="preserve">
Sada obsahuje programovatelný AC/DC napájecí zdroj, bezdrátový vozík Smart cart, vrtulový pohod Smart Fan, bezdrátový senzor pohybu, bezdrátové teplotní rozhraní a bezdrátovou programovací jednotku CodeNode. Vše uložené v přehledném plastovém boxu. USB s 46 žákovskými úlohami, tištěná metodika a software SPARKvue.</t>
    </r>
  </si>
  <si>
    <t>20.</t>
  </si>
  <si>
    <t>Interaktivní učebnice</t>
  </si>
  <si>
    <t>soubor</t>
  </si>
  <si>
    <r>
      <rPr>
        <b/>
        <sz val="11"/>
        <color theme="1"/>
        <rFont val="Calibri"/>
        <family val="2"/>
        <scheme val="minor"/>
      </rPr>
      <t xml:space="preserve">Nakladatelství Fraus </t>
    </r>
    <r>
      <rPr>
        <sz val="11"/>
        <color theme="1"/>
        <rFont val="Calibri"/>
        <family val="2"/>
        <scheme val="minor"/>
      </rPr>
      <t xml:space="preserve">
Přírodopis 6 – nová generace – učitelská licence  1 kus
Přírodopis 7 – nová generace – učitelská licence  1 kus
Přírodopis 8 – nová generace – učitelská licence  1 kus
Přírodopis 9 – nová generace – učitelská licence  1 kus
</t>
    </r>
    <r>
      <rPr>
        <b/>
        <sz val="11"/>
        <color theme="1"/>
        <rFont val="Calibri"/>
        <family val="2"/>
        <scheme val="minor"/>
      </rPr>
      <t>Nakladatelství Nová škola s.r.o.</t>
    </r>
    <r>
      <rPr>
        <sz val="11"/>
        <color theme="1"/>
        <rFont val="Calibri"/>
        <family val="2"/>
        <scheme val="minor"/>
      </rPr>
      <t xml:space="preserve">
MIUč+ Člověk a jeho svět (Přírodověda 4) – DUHOVÁ ŘADA
    Časově neomezená školní multilicence 1 kus
MIUč+ Člověk a jeho svět (Přírodověda 5) – DUHOVÁ ŘADA
    Časově neomezená školní multilicence 1 kus
MIUč+ Přírodopis 6, 1. díl - Obecný úvod do přírodopisu 
    časově neomezená šk. multilicence 1 kus
MIUč+ Přírodopis 6, 2. díl - Bezobratlí živočichové 
    časově neomezená šk. multilicence   1 kus
MIUč+ Přírodopis 7, 1. díl - Strunatci 
    časově neomezená šk. multilicence  1 kus
MIUč+ Přírodopis 7, 2. díl - Botanika 
    časově neomezená šk. multilicence 1 kus
MIUč+ Přírodopis 8 - Biologie člověka 
    časově neomezená šk. multilicence 1 kus</t>
    </r>
  </si>
  <si>
    <t>21.</t>
  </si>
  <si>
    <t>Kompenzační software</t>
  </si>
  <si>
    <t>Objevitel - CD rom serverová verze      1 kus
interaktivní program zejména pro dyskalkuliky
Program je plně dotykový a lze ho používat i na dotykovém zařízení bez klávesnice (PC, notebook, tablet) s českými Windows 7, 8, nebo 10.
MIUč+ Čítanka 2 - časově neomezená šk. multilicence  nakl. Nová škola s.r.o.   1 kus
MIUč+ Čítanka 3 - časově neomezená šk. multilicence  nakl. Nová škola s.r.o.   1 kus
MIUč+ Čítanka 4 - časově neomezená šk. multilicence  nakl. Nová škola s.r.o.   1 kus
MIUč+ Čítanka 5 - časově neomezená šk. multilicence  nakl. Nová škola s.r.o.   1 kus
Aplikace Včelka – školní multilicence na pět let (pro neomezený počet učitelů) 1 kus
Program Mentio   soubor pro jeden počítač
obsah:
Mentio slovní zásoba, Mentio slovesa, Mentio hádanky, Paměťová cvičení, Mentio skládačky, Hardwarový klíč</t>
  </si>
  <si>
    <t>Celková cena včetně dopravy, montáže a instalace bez DPH</t>
  </si>
  <si>
    <t>razítko a podpis uchazeče</t>
  </si>
  <si>
    <t xml:space="preserve">Min.  výkon 2 x 20 W, připojení jack 3,5
instalace na zeď, prodloužené kabely min. 6 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</si>
</sst>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.00\ &quot;Kč&quot;"/>
    <numFmt numFmtId="165" formatCode="#,##0\ [$€-1];[Red]\-#,##0\ [$€-1]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9" fillId="0" borderId="0">
      <alignment/>
      <protection/>
    </xf>
    <xf numFmtId="0" fontId="13" fillId="2" borderId="0" applyNumberFormat="0" applyBorder="0" applyAlignment="0" applyProtection="0"/>
  </cellStyleXfs>
  <cellXfs count="77">
    <xf numFmtId="0" fontId="0" fillId="0" borderId="0" xfId="0"/>
    <xf numFmtId="0" fontId="0" fillId="0" borderId="0" xfId="0"/>
    <xf numFmtId="0" fontId="8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/>
    <xf numFmtId="0" fontId="1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6" fontId="12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6" fillId="0" borderId="0" xfId="0" applyFont="1"/>
    <xf numFmtId="0" fontId="0" fillId="3" borderId="0" xfId="0" applyFont="1" applyFill="1"/>
    <xf numFmtId="0" fontId="0" fillId="4" borderId="0" xfId="0" applyFill="1"/>
    <xf numFmtId="164" fontId="0" fillId="4" borderId="0" xfId="0" applyNumberFormat="1" applyFill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Continuous" vertical="center"/>
    </xf>
    <xf numFmtId="0" fontId="0" fillId="6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6" fillId="0" borderId="0" xfId="0" applyNumberFormat="1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/>
    </xf>
    <xf numFmtId="0" fontId="15" fillId="0" borderId="1" xfId="20" applyFont="1" applyBorder="1" applyAlignment="1" applyProtection="1">
      <alignment horizontal="left" vertical="center" wrapText="1"/>
      <protection/>
    </xf>
    <xf numFmtId="0" fontId="0" fillId="5" borderId="1" xfId="0" applyFill="1" applyBorder="1" applyAlignment="1">
      <alignment horizontal="left" wrapText="1"/>
    </xf>
    <xf numFmtId="0" fontId="20" fillId="0" borderId="0" xfId="0" applyFont="1"/>
    <xf numFmtId="164" fontId="0" fillId="0" borderId="0" xfId="0" applyNumberForma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_BuiltIn_Chybně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9</xdr:row>
      <xdr:rowOff>0</xdr:rowOff>
    </xdr:from>
    <xdr:to>
      <xdr:col>2</xdr:col>
      <xdr:colOff>1114425</xdr:colOff>
      <xdr:row>9</xdr:row>
      <xdr:rowOff>0</xdr:rowOff>
    </xdr:to>
    <xdr:pic>
      <xdr:nvPicPr>
        <xdr:cNvPr id="10" name="Obrázek 9" descr="I-BASE01.jpg"/>
        <xdr:cNvPicPr preferRelativeResize="1">
          <a:picLocks noChangeAspect="1"/>
        </xdr:cNvPicPr>
      </xdr:nvPicPr>
      <xdr:blipFill>
        <a:blip r:embed="rId1"/>
        <a:srcRect l="16932" t="11428" r="17449" b="14591"/>
        <a:stretch>
          <a:fillRect/>
        </a:stretch>
      </xdr:blipFill>
      <xdr:spPr>
        <a:xfrm>
          <a:off x="790575" y="5676900"/>
          <a:ext cx="10382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 topLeftCell="A1">
      <selection activeCell="A14" sqref="A14"/>
    </sheetView>
  </sheetViews>
  <sheetFormatPr defaultColWidth="9.140625" defaultRowHeight="15"/>
  <cols>
    <col min="1" max="5" width="9.140625" style="58" customWidth="1"/>
    <col min="6" max="6" width="24.140625" style="58" customWidth="1"/>
    <col min="7" max="7" width="22.421875" style="58" customWidth="1"/>
    <col min="8" max="8" width="23.57421875" style="58" customWidth="1"/>
    <col min="9" max="16384" width="9.140625" style="58" customWidth="1"/>
  </cols>
  <sheetData>
    <row r="2" spans="1:10" ht="34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</row>
    <row r="5" spans="6:8" ht="15">
      <c r="F5" s="58" t="s">
        <v>21</v>
      </c>
      <c r="G5" s="58" t="s">
        <v>19</v>
      </c>
      <c r="H5" s="58" t="s">
        <v>22</v>
      </c>
    </row>
    <row r="6" spans="3:8" ht="15">
      <c r="C6" s="58" t="s">
        <v>26</v>
      </c>
      <c r="F6" s="58">
        <f>'IT - hardware + software'!J49</f>
        <v>0</v>
      </c>
      <c r="G6" s="58">
        <f>'IT - hardware + software'!J50</f>
        <v>0</v>
      </c>
      <c r="H6" s="58">
        <f>'IT - hardware + software'!J51</f>
        <v>0</v>
      </c>
    </row>
    <row r="8" spans="3:8" ht="15">
      <c r="C8" s="59" t="s">
        <v>23</v>
      </c>
      <c r="F8" s="60">
        <f>F6</f>
        <v>0</v>
      </c>
      <c r="G8" s="60">
        <f>G6</f>
        <v>0</v>
      </c>
      <c r="H8" s="60">
        <f>H6</f>
        <v>0</v>
      </c>
    </row>
    <row r="14" ht="15">
      <c r="A14" s="75" t="s">
        <v>80</v>
      </c>
    </row>
  </sheetData>
  <sheetProtection algorithmName="SHA-512" hashValue="lxk2Fw7nWVX9ailIAs6ovgI8Hky10UT+nJrQKpqVYE9MyjYK6sb3pOS9x/TxKE6/z3w0bBjIor1Xbtpdgo8PnQ==" saltValue="4+c+sDXv+CM061YpE+fphA==" spinCount="100000" sheet="1" objects="1" scenarios="1"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95" zoomScaleNormal="95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5.00390625" style="19" customWidth="1"/>
    <col min="3" max="3" width="17.7109375" style="0" customWidth="1"/>
    <col min="4" max="4" width="14.28125" style="0" customWidth="1"/>
    <col min="5" max="5" width="12.28125" style="0" customWidth="1"/>
    <col min="6" max="6" width="50.8515625" style="0" customWidth="1"/>
    <col min="7" max="7" width="9.28125" style="0" customWidth="1"/>
    <col min="8" max="8" width="9.140625" style="54" customWidth="1"/>
    <col min="9" max="9" width="9.140625" style="47" customWidth="1"/>
    <col min="10" max="10" width="18.140625" style="0" customWidth="1"/>
    <col min="12" max="12" width="12.28125" style="0" bestFit="1" customWidth="1"/>
    <col min="14" max="14" width="16.140625" style="0" customWidth="1"/>
    <col min="16" max="16" width="16.00390625" style="0" customWidth="1"/>
  </cols>
  <sheetData>
    <row r="1" spans="2:16" s="1" customFormat="1" ht="16.9" customHeight="1">
      <c r="B1" s="2"/>
      <c r="C1" s="2"/>
      <c r="D1" s="2"/>
      <c r="E1" s="2"/>
      <c r="F1" s="2"/>
      <c r="G1" s="2"/>
      <c r="H1" s="2"/>
      <c r="I1" s="47"/>
      <c r="J1" s="3"/>
      <c r="K1" s="3"/>
      <c r="L1" s="3"/>
      <c r="M1" s="3"/>
      <c r="N1" s="3"/>
      <c r="O1" s="3"/>
      <c r="P1" s="3"/>
    </row>
    <row r="2" spans="1:16" ht="30">
      <c r="A2" s="28"/>
      <c r="B2" s="6" t="s">
        <v>0</v>
      </c>
      <c r="C2" s="6" t="s">
        <v>8</v>
      </c>
      <c r="D2" s="68" t="s">
        <v>1</v>
      </c>
      <c r="E2" s="69"/>
      <c r="F2" s="70"/>
      <c r="G2" s="6" t="s">
        <v>2</v>
      </c>
      <c r="H2" s="6" t="s">
        <v>3</v>
      </c>
      <c r="I2" s="42" t="s">
        <v>17</v>
      </c>
      <c r="J2" s="26" t="s">
        <v>18</v>
      </c>
      <c r="K2" s="3"/>
      <c r="L2" s="3"/>
      <c r="M2" s="3"/>
      <c r="N2" s="3"/>
      <c r="O2" s="3"/>
      <c r="P2" s="3"/>
    </row>
    <row r="3" spans="1:16" ht="23.25">
      <c r="A3" s="29"/>
      <c r="B3" s="72" t="s">
        <v>26</v>
      </c>
      <c r="C3" s="72"/>
      <c r="D3" s="72"/>
      <c r="E3" s="72"/>
      <c r="F3" s="72"/>
      <c r="G3" s="72"/>
      <c r="H3" s="72"/>
      <c r="I3" s="48"/>
      <c r="J3" s="30"/>
      <c r="K3" s="3"/>
      <c r="L3" s="14"/>
      <c r="M3" s="3"/>
      <c r="N3" s="76"/>
      <c r="O3" s="3"/>
      <c r="P3" s="3"/>
    </row>
    <row r="4" spans="2:19" ht="150" customHeight="1">
      <c r="B4" s="20" t="s">
        <v>4</v>
      </c>
      <c r="C4" s="34" t="s">
        <v>27</v>
      </c>
      <c r="D4" s="71" t="s">
        <v>28</v>
      </c>
      <c r="E4" s="71"/>
      <c r="F4" s="71"/>
      <c r="G4" s="44" t="s">
        <v>5</v>
      </c>
      <c r="H4" s="49">
        <v>36</v>
      </c>
      <c r="I4" s="45"/>
      <c r="J4" s="34">
        <f>H4*I4</f>
        <v>0</v>
      </c>
      <c r="K4" s="8"/>
      <c r="L4" s="10"/>
      <c r="M4" s="16"/>
      <c r="N4" s="12"/>
      <c r="O4" s="11"/>
      <c r="P4" s="13"/>
      <c r="S4" s="18"/>
    </row>
    <row r="5" spans="2:16" s="1" customFormat="1" ht="12.6" customHeight="1">
      <c r="B5" s="20"/>
      <c r="C5" s="67" t="s">
        <v>6</v>
      </c>
      <c r="D5" s="65"/>
      <c r="E5" s="65"/>
      <c r="F5" s="65"/>
      <c r="G5" s="65"/>
      <c r="H5" s="65"/>
      <c r="I5" s="46"/>
      <c r="J5" s="33"/>
      <c r="K5" s="4"/>
      <c r="L5" s="10"/>
      <c r="M5" s="11"/>
      <c r="N5" s="12"/>
      <c r="O5" s="11"/>
      <c r="P5" s="13"/>
    </row>
    <row r="6" spans="1:16" s="18" customFormat="1" ht="51" customHeight="1">
      <c r="A6" s="50"/>
      <c r="B6" s="38" t="s">
        <v>7</v>
      </c>
      <c r="C6" s="57" t="s">
        <v>29</v>
      </c>
      <c r="D6" s="74" t="s">
        <v>30</v>
      </c>
      <c r="E6" s="74"/>
      <c r="F6" s="74"/>
      <c r="G6" s="49" t="s">
        <v>5</v>
      </c>
      <c r="H6" s="49">
        <v>36</v>
      </c>
      <c r="I6" s="56"/>
      <c r="J6" s="53">
        <f aca="true" t="shared" si="0" ref="J6">H6*I6</f>
        <v>0</v>
      </c>
      <c r="K6" s="7"/>
      <c r="L6" s="10"/>
      <c r="M6" s="11"/>
      <c r="N6" s="12"/>
      <c r="O6" s="11"/>
      <c r="P6" s="13"/>
    </row>
    <row r="7" spans="2:16" s="18" customFormat="1" ht="15">
      <c r="B7" s="25"/>
      <c r="C7" s="67" t="s">
        <v>6</v>
      </c>
      <c r="D7" s="65"/>
      <c r="E7" s="65"/>
      <c r="F7" s="65"/>
      <c r="G7" s="65"/>
      <c r="H7" s="65"/>
      <c r="I7" s="46"/>
      <c r="J7" s="33"/>
      <c r="K7" s="7"/>
      <c r="L7" s="10"/>
      <c r="M7" s="11"/>
      <c r="N7" s="12"/>
      <c r="O7" s="11"/>
      <c r="P7" s="13"/>
    </row>
    <row r="8" spans="2:16" ht="132" customHeight="1">
      <c r="B8" s="20" t="s">
        <v>10</v>
      </c>
      <c r="C8" s="34" t="s">
        <v>31</v>
      </c>
      <c r="D8" s="71" t="s">
        <v>32</v>
      </c>
      <c r="E8" s="71"/>
      <c r="F8" s="71"/>
      <c r="G8" s="44" t="s">
        <v>5</v>
      </c>
      <c r="H8" s="49">
        <v>2</v>
      </c>
      <c r="I8" s="45"/>
      <c r="J8" s="34">
        <f>H8*I8</f>
        <v>0</v>
      </c>
      <c r="K8" s="8"/>
      <c r="L8" s="10"/>
      <c r="M8" s="16"/>
      <c r="N8" s="12"/>
      <c r="O8" s="11"/>
      <c r="P8" s="13"/>
    </row>
    <row r="9" spans="2:16" s="1" customFormat="1" ht="17.45" customHeight="1">
      <c r="B9" s="21"/>
      <c r="C9" s="67" t="s">
        <v>6</v>
      </c>
      <c r="D9" s="65"/>
      <c r="E9" s="65"/>
      <c r="F9" s="65"/>
      <c r="G9" s="65"/>
      <c r="H9" s="65"/>
      <c r="I9" s="46"/>
      <c r="J9" s="34"/>
      <c r="K9" s="4"/>
      <c r="L9" s="10"/>
      <c r="M9" s="11"/>
      <c r="N9" s="12"/>
      <c r="O9" s="11"/>
      <c r="P9" s="13"/>
    </row>
    <row r="10" spans="2:16" s="18" customFormat="1" ht="225" customHeight="1">
      <c r="B10" s="20" t="s">
        <v>11</v>
      </c>
      <c r="C10" s="37" t="s">
        <v>33</v>
      </c>
      <c r="D10" s="66" t="s">
        <v>34</v>
      </c>
      <c r="E10" s="66"/>
      <c r="F10" s="66"/>
      <c r="G10" s="44" t="s">
        <v>5</v>
      </c>
      <c r="H10" s="49">
        <v>2</v>
      </c>
      <c r="I10" s="45"/>
      <c r="J10" s="34">
        <f>H10*I10</f>
        <v>0</v>
      </c>
      <c r="K10" s="7"/>
      <c r="L10" s="17"/>
      <c r="M10" s="11"/>
      <c r="N10" s="12"/>
      <c r="O10" s="11"/>
      <c r="P10" s="13"/>
    </row>
    <row r="11" spans="2:16" ht="15">
      <c r="B11" s="22"/>
      <c r="C11" s="65" t="s">
        <v>6</v>
      </c>
      <c r="D11" s="65"/>
      <c r="E11" s="65"/>
      <c r="F11" s="65"/>
      <c r="G11" s="65"/>
      <c r="H11" s="65"/>
      <c r="I11" s="46"/>
      <c r="J11" s="51"/>
      <c r="K11" s="3"/>
      <c r="L11" s="15"/>
      <c r="M11" s="11"/>
      <c r="N11" s="12"/>
      <c r="O11" s="11"/>
      <c r="P11" s="13"/>
    </row>
    <row r="12" spans="2:19" ht="320.25" customHeight="1">
      <c r="B12" s="22" t="s">
        <v>12</v>
      </c>
      <c r="C12" s="36" t="s">
        <v>35</v>
      </c>
      <c r="D12" s="66" t="s">
        <v>36</v>
      </c>
      <c r="E12" s="66"/>
      <c r="F12" s="66"/>
      <c r="G12" s="44" t="s">
        <v>5</v>
      </c>
      <c r="H12" s="49">
        <v>1</v>
      </c>
      <c r="I12" s="45"/>
      <c r="J12" s="34">
        <f>H12*I12</f>
        <v>0</v>
      </c>
      <c r="K12" s="9"/>
      <c r="L12" s="10"/>
      <c r="M12" s="11"/>
      <c r="N12" s="12"/>
      <c r="O12" s="11"/>
      <c r="P12" s="13"/>
      <c r="S12" s="18"/>
    </row>
    <row r="13" spans="2:16" s="3" customFormat="1" ht="16.9" customHeight="1">
      <c r="B13" s="23"/>
      <c r="C13" s="65" t="s">
        <v>6</v>
      </c>
      <c r="D13" s="65"/>
      <c r="E13" s="65"/>
      <c r="F13" s="65"/>
      <c r="G13" s="65"/>
      <c r="H13" s="65"/>
      <c r="I13" s="46"/>
      <c r="J13" s="31"/>
      <c r="K13" s="5"/>
      <c r="L13" s="10"/>
      <c r="M13" s="11"/>
      <c r="N13" s="12"/>
      <c r="O13" s="11"/>
      <c r="P13" s="13"/>
    </row>
    <row r="14" spans="2:16" ht="66" customHeight="1">
      <c r="B14" s="22" t="s">
        <v>13</v>
      </c>
      <c r="C14" s="36" t="s">
        <v>38</v>
      </c>
      <c r="D14" s="66" t="s">
        <v>37</v>
      </c>
      <c r="E14" s="66"/>
      <c r="F14" s="66"/>
      <c r="G14" s="21" t="s">
        <v>5</v>
      </c>
      <c r="H14" s="55">
        <v>2</v>
      </c>
      <c r="I14" s="45"/>
      <c r="J14" s="34">
        <f>H14*I14</f>
        <v>0</v>
      </c>
      <c r="K14" s="3"/>
      <c r="L14" s="10"/>
      <c r="M14" s="3"/>
      <c r="N14" s="12"/>
      <c r="O14" s="3"/>
      <c r="P14" s="13"/>
    </row>
    <row r="15" spans="2:16" ht="15">
      <c r="B15" s="24"/>
      <c r="C15" s="62" t="s">
        <v>6</v>
      </c>
      <c r="D15" s="63"/>
      <c r="E15" s="63"/>
      <c r="F15" s="63"/>
      <c r="G15" s="63"/>
      <c r="H15" s="63"/>
      <c r="I15" s="46"/>
      <c r="J15" s="35"/>
      <c r="K15" s="3"/>
      <c r="L15" s="3"/>
      <c r="M15" s="3"/>
      <c r="N15" s="3"/>
      <c r="O15" s="3"/>
      <c r="P15" s="13"/>
    </row>
    <row r="16" spans="2:16" ht="49.5" customHeight="1">
      <c r="B16" s="22" t="s">
        <v>14</v>
      </c>
      <c r="C16" s="41" t="s">
        <v>39</v>
      </c>
      <c r="D16" s="66" t="s">
        <v>81</v>
      </c>
      <c r="E16" s="66"/>
      <c r="F16" s="66"/>
      <c r="G16" s="21" t="s">
        <v>5</v>
      </c>
      <c r="H16" s="55">
        <v>3</v>
      </c>
      <c r="I16" s="45"/>
      <c r="J16" s="37">
        <f>H16*I16</f>
        <v>0</v>
      </c>
      <c r="P16" s="13"/>
    </row>
    <row r="17" spans="2:16" ht="15">
      <c r="B17" s="24"/>
      <c r="C17" s="62" t="s">
        <v>6</v>
      </c>
      <c r="D17" s="63"/>
      <c r="E17" s="63"/>
      <c r="F17" s="63"/>
      <c r="G17" s="63"/>
      <c r="H17" s="63"/>
      <c r="I17" s="46"/>
      <c r="J17" s="35"/>
      <c r="P17" s="13"/>
    </row>
    <row r="18" spans="2:10" ht="51" customHeight="1">
      <c r="B18" s="22" t="s">
        <v>15</v>
      </c>
      <c r="C18" s="41" t="s">
        <v>40</v>
      </c>
      <c r="D18" s="73" t="s">
        <v>41</v>
      </c>
      <c r="E18" s="66"/>
      <c r="F18" s="66"/>
      <c r="G18" s="43" t="s">
        <v>5</v>
      </c>
      <c r="H18" s="55">
        <v>1</v>
      </c>
      <c r="I18" s="45"/>
      <c r="J18" s="37">
        <f>H18*I18</f>
        <v>0</v>
      </c>
    </row>
    <row r="19" spans="2:10" ht="15">
      <c r="B19" s="24"/>
      <c r="C19" s="62" t="s">
        <v>6</v>
      </c>
      <c r="D19" s="63"/>
      <c r="E19" s="63"/>
      <c r="F19" s="63"/>
      <c r="G19" s="63"/>
      <c r="H19" s="63"/>
      <c r="I19" s="46"/>
      <c r="J19" s="35"/>
    </row>
    <row r="20" spans="2:10" ht="104.25" customHeight="1">
      <c r="B20" s="22" t="s">
        <v>16</v>
      </c>
      <c r="C20" s="36" t="s">
        <v>42</v>
      </c>
      <c r="D20" s="64" t="s">
        <v>43</v>
      </c>
      <c r="E20" s="64"/>
      <c r="F20" s="64"/>
      <c r="G20" s="44" t="s">
        <v>5</v>
      </c>
      <c r="H20" s="49">
        <v>9</v>
      </c>
      <c r="I20" s="45"/>
      <c r="J20" s="34">
        <f>H20*I20</f>
        <v>0</v>
      </c>
    </row>
    <row r="21" spans="2:10" ht="15">
      <c r="B21" s="24"/>
      <c r="C21" s="62" t="s">
        <v>6</v>
      </c>
      <c r="D21" s="63"/>
      <c r="E21" s="63"/>
      <c r="F21" s="63"/>
      <c r="G21" s="63"/>
      <c r="H21" s="63"/>
      <c r="I21" s="46"/>
      <c r="J21" s="35"/>
    </row>
    <row r="22" spans="2:10" s="18" customFormat="1" ht="107.25" customHeight="1">
      <c r="B22" s="22" t="s">
        <v>9</v>
      </c>
      <c r="C22" s="36" t="s">
        <v>45</v>
      </c>
      <c r="D22" s="64" t="s">
        <v>44</v>
      </c>
      <c r="E22" s="64"/>
      <c r="F22" s="64"/>
      <c r="G22" s="44" t="s">
        <v>5</v>
      </c>
      <c r="H22" s="49">
        <v>2</v>
      </c>
      <c r="I22" s="45"/>
      <c r="J22" s="34">
        <f>H22*I22</f>
        <v>0</v>
      </c>
    </row>
    <row r="23" spans="2:10" s="18" customFormat="1" ht="15">
      <c r="B23" s="24"/>
      <c r="C23" s="62" t="s">
        <v>6</v>
      </c>
      <c r="D23" s="63"/>
      <c r="E23" s="63"/>
      <c r="F23" s="63"/>
      <c r="G23" s="63"/>
      <c r="H23" s="63"/>
      <c r="I23" s="46"/>
      <c r="J23" s="32"/>
    </row>
    <row r="24" spans="2:10" ht="28.5" customHeight="1">
      <c r="B24" s="39" t="s">
        <v>48</v>
      </c>
      <c r="C24" s="41" t="s">
        <v>46</v>
      </c>
      <c r="D24" s="64" t="s">
        <v>47</v>
      </c>
      <c r="E24" s="64"/>
      <c r="F24" s="64"/>
      <c r="G24" s="44" t="s">
        <v>5</v>
      </c>
      <c r="H24" s="49">
        <v>1</v>
      </c>
      <c r="I24" s="45"/>
      <c r="J24" s="37">
        <f>H24*I24</f>
        <v>0</v>
      </c>
    </row>
    <row r="25" spans="2:10" ht="15">
      <c r="B25" s="40"/>
      <c r="C25" s="62" t="s">
        <v>6</v>
      </c>
      <c r="D25" s="63"/>
      <c r="E25" s="63"/>
      <c r="F25" s="63"/>
      <c r="G25" s="63"/>
      <c r="H25" s="63"/>
      <c r="I25" s="46"/>
      <c r="J25" s="32"/>
    </row>
    <row r="26" spans="2:10" ht="201.75" customHeight="1">
      <c r="B26" s="39" t="s">
        <v>24</v>
      </c>
      <c r="C26" s="41" t="s">
        <v>49</v>
      </c>
      <c r="D26" s="64" t="s">
        <v>50</v>
      </c>
      <c r="E26" s="64"/>
      <c r="F26" s="64"/>
      <c r="G26" s="44" t="s">
        <v>5</v>
      </c>
      <c r="H26" s="49">
        <v>1</v>
      </c>
      <c r="I26" s="45"/>
      <c r="J26" s="37">
        <f>H26*I26</f>
        <v>0</v>
      </c>
    </row>
    <row r="27" spans="2:10" ht="15">
      <c r="B27" s="40"/>
      <c r="C27" s="62" t="s">
        <v>6</v>
      </c>
      <c r="D27" s="63"/>
      <c r="E27" s="63"/>
      <c r="F27" s="63"/>
      <c r="G27" s="63"/>
      <c r="H27" s="63"/>
      <c r="I27" s="46"/>
      <c r="J27" s="32"/>
    </row>
    <row r="28" spans="2:10" ht="214.5" customHeight="1">
      <c r="B28" s="39" t="s">
        <v>51</v>
      </c>
      <c r="C28" s="41" t="s">
        <v>52</v>
      </c>
      <c r="D28" s="64" t="s">
        <v>53</v>
      </c>
      <c r="E28" s="64"/>
      <c r="F28" s="64"/>
      <c r="G28" s="44" t="s">
        <v>5</v>
      </c>
      <c r="H28" s="49">
        <v>1</v>
      </c>
      <c r="I28" s="45"/>
      <c r="J28" s="37">
        <f>H28*I28</f>
        <v>0</v>
      </c>
    </row>
    <row r="29" spans="2:10" ht="15">
      <c r="B29" s="40"/>
      <c r="C29" s="62" t="s">
        <v>6</v>
      </c>
      <c r="D29" s="63"/>
      <c r="E29" s="63"/>
      <c r="F29" s="63"/>
      <c r="G29" s="63"/>
      <c r="H29" s="63"/>
      <c r="I29" s="46"/>
      <c r="J29" s="32"/>
    </row>
    <row r="30" spans="2:10" ht="246" customHeight="1">
      <c r="B30" s="39" t="s">
        <v>54</v>
      </c>
      <c r="C30" s="41" t="s">
        <v>55</v>
      </c>
      <c r="D30" s="64" t="s">
        <v>56</v>
      </c>
      <c r="E30" s="64"/>
      <c r="F30" s="64"/>
      <c r="G30" s="44" t="s">
        <v>5</v>
      </c>
      <c r="H30" s="49">
        <v>1</v>
      </c>
      <c r="I30" s="45"/>
      <c r="J30" s="37">
        <f>H30*I30</f>
        <v>0</v>
      </c>
    </row>
    <row r="31" spans="2:10" ht="15">
      <c r="B31" s="40"/>
      <c r="C31" s="62" t="s">
        <v>6</v>
      </c>
      <c r="D31" s="63"/>
      <c r="E31" s="63"/>
      <c r="F31" s="63"/>
      <c r="G31" s="63"/>
      <c r="H31" s="63"/>
      <c r="I31" s="46"/>
      <c r="J31" s="32"/>
    </row>
    <row r="32" spans="2:10" ht="181.5" customHeight="1">
      <c r="B32" s="39" t="s">
        <v>57</v>
      </c>
      <c r="C32" s="41" t="s">
        <v>58</v>
      </c>
      <c r="D32" s="64" t="s">
        <v>59</v>
      </c>
      <c r="E32" s="64"/>
      <c r="F32" s="64"/>
      <c r="G32" s="44" t="s">
        <v>5</v>
      </c>
      <c r="H32" s="49">
        <v>16</v>
      </c>
      <c r="I32" s="45"/>
      <c r="J32" s="37">
        <f>H32*I32</f>
        <v>0</v>
      </c>
    </row>
    <row r="33" spans="2:10" ht="15">
      <c r="B33" s="40"/>
      <c r="C33" s="62" t="s">
        <v>6</v>
      </c>
      <c r="D33" s="63"/>
      <c r="E33" s="63"/>
      <c r="F33" s="63"/>
      <c r="G33" s="63"/>
      <c r="H33" s="63"/>
      <c r="I33" s="46"/>
      <c r="J33" s="32"/>
    </row>
    <row r="34" spans="2:10" ht="209.25" customHeight="1">
      <c r="B34" s="39" t="s">
        <v>60</v>
      </c>
      <c r="C34" s="41" t="s">
        <v>61</v>
      </c>
      <c r="D34" s="64" t="s">
        <v>62</v>
      </c>
      <c r="E34" s="64"/>
      <c r="F34" s="64"/>
      <c r="G34" s="44" t="s">
        <v>5</v>
      </c>
      <c r="H34" s="49">
        <v>8</v>
      </c>
      <c r="I34" s="45"/>
      <c r="J34" s="37">
        <f>H34*I34</f>
        <v>0</v>
      </c>
    </row>
    <row r="35" spans="2:10" ht="15">
      <c r="B35" s="40"/>
      <c r="C35" s="62" t="s">
        <v>6</v>
      </c>
      <c r="D35" s="63"/>
      <c r="E35" s="63"/>
      <c r="F35" s="63"/>
      <c r="G35" s="63"/>
      <c r="H35" s="63"/>
      <c r="I35" s="46"/>
      <c r="J35" s="32"/>
    </row>
    <row r="36" spans="2:10" ht="79.5" customHeight="1">
      <c r="B36" s="39" t="s">
        <v>63</v>
      </c>
      <c r="C36" s="41" t="s">
        <v>64</v>
      </c>
      <c r="D36" s="64" t="s">
        <v>65</v>
      </c>
      <c r="E36" s="64"/>
      <c r="F36" s="64"/>
      <c r="G36" s="44" t="s">
        <v>5</v>
      </c>
      <c r="H36" s="49">
        <v>1</v>
      </c>
      <c r="I36" s="45"/>
      <c r="J36" s="37">
        <f>H36*I36</f>
        <v>0</v>
      </c>
    </row>
    <row r="37" spans="2:10" ht="15">
      <c r="B37" s="40"/>
      <c r="C37" s="62" t="s">
        <v>6</v>
      </c>
      <c r="D37" s="63"/>
      <c r="E37" s="63"/>
      <c r="F37" s="63"/>
      <c r="G37" s="63"/>
      <c r="H37" s="63"/>
      <c r="I37" s="46"/>
      <c r="J37" s="32"/>
    </row>
    <row r="38" spans="2:10" ht="30">
      <c r="B38" s="39" t="s">
        <v>66</v>
      </c>
      <c r="C38" s="41" t="s">
        <v>67</v>
      </c>
      <c r="D38" s="64" t="s">
        <v>68</v>
      </c>
      <c r="E38" s="64"/>
      <c r="F38" s="64"/>
      <c r="G38" s="44" t="s">
        <v>5</v>
      </c>
      <c r="H38" s="49">
        <v>1</v>
      </c>
      <c r="I38" s="45"/>
      <c r="J38" s="37">
        <f>H38*I38</f>
        <v>0</v>
      </c>
    </row>
    <row r="39" spans="2:10" ht="15">
      <c r="B39" s="40"/>
      <c r="C39" s="62" t="s">
        <v>6</v>
      </c>
      <c r="D39" s="63"/>
      <c r="E39" s="63"/>
      <c r="F39" s="63"/>
      <c r="G39" s="63"/>
      <c r="H39" s="63"/>
      <c r="I39" s="46"/>
      <c r="J39" s="32"/>
    </row>
    <row r="40" spans="2:10" ht="314.25" customHeight="1">
      <c r="B40" s="39" t="s">
        <v>69</v>
      </c>
      <c r="C40" s="41" t="s">
        <v>70</v>
      </c>
      <c r="D40" s="64" t="s">
        <v>71</v>
      </c>
      <c r="E40" s="64"/>
      <c r="F40" s="64"/>
      <c r="G40" s="44" t="s">
        <v>74</v>
      </c>
      <c r="H40" s="49">
        <v>1</v>
      </c>
      <c r="I40" s="45"/>
      <c r="J40" s="37">
        <f>H40*I40</f>
        <v>0</v>
      </c>
    </row>
    <row r="41" spans="2:10" ht="15">
      <c r="B41" s="40"/>
      <c r="C41" s="62" t="s">
        <v>6</v>
      </c>
      <c r="D41" s="63"/>
      <c r="E41" s="63"/>
      <c r="F41" s="63"/>
      <c r="G41" s="63"/>
      <c r="H41" s="63"/>
      <c r="I41" s="46"/>
      <c r="J41" s="32"/>
    </row>
    <row r="42" spans="2:10" ht="313.5" customHeight="1">
      <c r="B42" s="39" t="s">
        <v>72</v>
      </c>
      <c r="C42" s="41" t="s">
        <v>73</v>
      </c>
      <c r="D42" s="64" t="s">
        <v>75</v>
      </c>
      <c r="E42" s="64"/>
      <c r="F42" s="64"/>
      <c r="G42" s="44" t="s">
        <v>74</v>
      </c>
      <c r="H42" s="49">
        <v>1</v>
      </c>
      <c r="I42" s="45"/>
      <c r="J42" s="37">
        <f>H42*I42</f>
        <v>0</v>
      </c>
    </row>
    <row r="43" spans="2:10" ht="15">
      <c r="B43" s="40"/>
      <c r="C43" s="62" t="s">
        <v>6</v>
      </c>
      <c r="D43" s="63"/>
      <c r="E43" s="63"/>
      <c r="F43" s="63"/>
      <c r="G43" s="63"/>
      <c r="H43" s="63"/>
      <c r="I43" s="46"/>
      <c r="J43" s="32"/>
    </row>
    <row r="44" spans="2:10" ht="255" customHeight="1">
      <c r="B44" s="39" t="s">
        <v>76</v>
      </c>
      <c r="C44" s="41" t="s">
        <v>77</v>
      </c>
      <c r="D44" s="64" t="s">
        <v>78</v>
      </c>
      <c r="E44" s="64"/>
      <c r="F44" s="64"/>
      <c r="G44" s="44" t="s">
        <v>74</v>
      </c>
      <c r="H44" s="49">
        <v>1</v>
      </c>
      <c r="I44" s="45"/>
      <c r="J44" s="37">
        <f>H44*I44</f>
        <v>0</v>
      </c>
    </row>
    <row r="45" spans="2:10" ht="15">
      <c r="B45" s="40"/>
      <c r="C45" s="62" t="s">
        <v>6</v>
      </c>
      <c r="D45" s="63"/>
      <c r="E45" s="63"/>
      <c r="F45" s="63"/>
      <c r="G45" s="63"/>
      <c r="H45" s="63"/>
      <c r="I45" s="46"/>
      <c r="J45" s="32"/>
    </row>
    <row r="49" spans="3:10" ht="18.75">
      <c r="C49" s="27" t="s">
        <v>79</v>
      </c>
      <c r="D49" s="18"/>
      <c r="E49" s="18"/>
      <c r="F49" s="18"/>
      <c r="G49" s="18"/>
      <c r="J49" s="52">
        <f>SUM(J4:J44)</f>
        <v>0</v>
      </c>
    </row>
    <row r="50" spans="3:10" ht="18.75">
      <c r="C50" s="27" t="s">
        <v>19</v>
      </c>
      <c r="D50" s="18"/>
      <c r="E50" s="18"/>
      <c r="F50" s="18"/>
      <c r="G50" s="18"/>
      <c r="J50" s="52">
        <f>J49*0.21</f>
        <v>0</v>
      </c>
    </row>
    <row r="51" spans="3:10" ht="18.75">
      <c r="C51" s="27" t="s">
        <v>20</v>
      </c>
      <c r="D51" s="18"/>
      <c r="E51" s="18"/>
      <c r="F51" s="18"/>
      <c r="G51" s="18"/>
      <c r="J51" s="52">
        <f>SUM(J49:J50)</f>
        <v>0</v>
      </c>
    </row>
  </sheetData>
  <sheetProtection algorithmName="SHA-512" hashValue="OirJyxgKkQxhRqwYFpxs5F+rsno3ZYdDPwFueIlwd0HGV6PIaAysMQQRA9pbLZj3cwrXXqtF1vVyvKbxI+QZbw==" saltValue="lKEsAvxU/Doa38NQlXkN5w==" spinCount="100000" sheet="1" objects="1" scenarios="1"/>
  <protectedRanges>
    <protectedRange sqref="I4 I6 I8 I10 I12 I14 I16 I18 I20 I22 I24 I26 I28 I30 I32 I34 I36 I38 I40 I42 I44" name="Oblast1"/>
  </protectedRanges>
  <mergeCells count="44">
    <mergeCell ref="D12:F12"/>
    <mergeCell ref="D16:F16"/>
    <mergeCell ref="C17:H17"/>
    <mergeCell ref="D6:F6"/>
    <mergeCell ref="D10:F10"/>
    <mergeCell ref="C11:H11"/>
    <mergeCell ref="C5:H5"/>
    <mergeCell ref="C9:H9"/>
    <mergeCell ref="D2:F2"/>
    <mergeCell ref="D4:F4"/>
    <mergeCell ref="D8:F8"/>
    <mergeCell ref="B3:H3"/>
    <mergeCell ref="C7:H7"/>
    <mergeCell ref="D24:F24"/>
    <mergeCell ref="D26:F26"/>
    <mergeCell ref="C23:H23"/>
    <mergeCell ref="C13:H13"/>
    <mergeCell ref="C21:H21"/>
    <mergeCell ref="D22:F22"/>
    <mergeCell ref="D20:F20"/>
    <mergeCell ref="D14:F14"/>
    <mergeCell ref="C15:H15"/>
    <mergeCell ref="D18:F18"/>
    <mergeCell ref="C19:H19"/>
    <mergeCell ref="C25:H25"/>
    <mergeCell ref="C27:H27"/>
    <mergeCell ref="D28:F28"/>
    <mergeCell ref="C29:H29"/>
    <mergeCell ref="D30:F30"/>
    <mergeCell ref="C31:H31"/>
    <mergeCell ref="D32:F32"/>
    <mergeCell ref="C33:H33"/>
    <mergeCell ref="D34:F34"/>
    <mergeCell ref="C35:H35"/>
    <mergeCell ref="D36:F36"/>
    <mergeCell ref="C37:H37"/>
    <mergeCell ref="D38:F38"/>
    <mergeCell ref="C39:H39"/>
    <mergeCell ref="D40:F40"/>
    <mergeCell ref="C41:H41"/>
    <mergeCell ref="D42:F42"/>
    <mergeCell ref="C43:H43"/>
    <mergeCell ref="D44:F44"/>
    <mergeCell ref="C45:H45"/>
  </mergeCell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2021-03-29T14:09:00Z</dcterms:created>
  <dcterms:modified xsi:type="dcterms:W3CDTF">2021-03-31T06:33:11Z</dcterms:modified>
  <cp:category/>
  <cp:version/>
  <cp:contentType/>
  <cp:contentStatus/>
  <cp:revision>1</cp:revision>
</cp:coreProperties>
</file>