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tabRatio="852" activeTab="0"/>
  </bookViews>
  <sheets>
    <sheet name="Soupis položek+" sheetId="1" r:id="rId1"/>
  </sheets>
  <definedNames>
    <definedName name="Excel_BuiltIn_Print_Titles" localSheetId="0">'Soupis položek+'!$A$7:$IT$7</definedName>
    <definedName name="_xlnm.Print_Titles" localSheetId="0">'Soupis položek+'!$7:$7</definedName>
  </definedNames>
  <calcPr fullCalcOnLoad="1" fullPrecision="0"/>
</workbook>
</file>

<file path=xl/sharedStrings.xml><?xml version="1.0" encoding="utf-8"?>
<sst xmlns="http://schemas.openxmlformats.org/spreadsheetml/2006/main" count="213" uniqueCount="72">
  <si>
    <t>název akce: REKONSTRUKCE STÁVAJÍCÍHO OBJEKTU HASIČSKÉ STANICE ŠLUKNOV</t>
  </si>
  <si>
    <t>část: D 1.4 d) Zařízení silnoproudé elektrotechniky</t>
  </si>
  <si>
    <t>objekt: Nová přístavba objektu</t>
  </si>
  <si>
    <t>p.č.</t>
  </si>
  <si>
    <t>Datum: 17. 3. 2019</t>
  </si>
  <si>
    <t>Soupis položek</t>
  </si>
  <si>
    <t>č.položky</t>
  </si>
  <si>
    <t>popis položky</t>
  </si>
  <si>
    <t>mj.</t>
  </si>
  <si>
    <t>množství</t>
  </si>
  <si>
    <t xml:space="preserve">cena/mj.     </t>
  </si>
  <si>
    <t>cena celkem</t>
  </si>
  <si>
    <t>DPH</t>
  </si>
  <si>
    <t>VKP</t>
  </si>
  <si>
    <t>TC</t>
  </si>
  <si>
    <t>kap.</t>
  </si>
  <si>
    <t>Dodávky zařízení</t>
  </si>
  <si>
    <t>A - LED svítidlo kruhové, přisazené, LINEA</t>
  </si>
  <si>
    <t>ks</t>
  </si>
  <si>
    <t>Z</t>
  </si>
  <si>
    <t>*</t>
  </si>
  <si>
    <t>DE</t>
  </si>
  <si>
    <t>ROUND 3600/840, 27W, 2930lm  ozn.A</t>
  </si>
  <si>
    <t>&amp;</t>
  </si>
  <si>
    <t>LED svítidlo průmyslové přisazené PRIMA LED</t>
  </si>
  <si>
    <t>5500/840, 43W  ozn.N</t>
  </si>
  <si>
    <t>integrovaný nouzový zdroj dle typu svítidla, 1h</t>
  </si>
  <si>
    <t>součet</t>
  </si>
  <si>
    <t>Materiál elektromontážní</t>
  </si>
  <si>
    <t>spínač ValenaLife 10A/250Vstř řaz.1         752201</t>
  </si>
  <si>
    <t>S</t>
  </si>
  <si>
    <t>ME</t>
  </si>
  <si>
    <t>zásuvka ValenaLife 16A/250Vstř +clonky      753280</t>
  </si>
  <si>
    <t>zásuvka nástěnná 5pól/16A/400V/IP44  IZ 1653</t>
  </si>
  <si>
    <t>rámeček krycí ValenaLife 1přístroj</t>
  </si>
  <si>
    <t>rámeček krycí ValenaLife 2přístroje</t>
  </si>
  <si>
    <t>krabice univerzální/odbočná KU68-1902 vč.KO68</t>
  </si>
  <si>
    <t>krabice univerzální/přístrojová KU68/1</t>
  </si>
  <si>
    <t>krabice přístrojová KP64/2</t>
  </si>
  <si>
    <t>svorka zemnící Bernard/ZSA16</t>
  </si>
  <si>
    <t>páska měděná uzemňovací ZSA16-délka 0,5 m</t>
  </si>
  <si>
    <t>svorka Wago 273-100  3x1,5mm2 krabicová bezšroubo</t>
  </si>
  <si>
    <t>svorka Wago 273-102  4x2,5mm2 krabicová bezšroubo</t>
  </si>
  <si>
    <t>vodič CYA 6  /H07V-K/</t>
  </si>
  <si>
    <t>m</t>
  </si>
  <si>
    <t>kabel CYKY-J 3x1,5</t>
  </si>
  <si>
    <t>kabel CYKY-O 3x1,5</t>
  </si>
  <si>
    <t>kabel CYKY-J 3x2,5</t>
  </si>
  <si>
    <t>kabel CYKY-J 5x2,5</t>
  </si>
  <si>
    <t>podružný elektromontážní materiál</t>
  </si>
  <si>
    <t>drobný materiál - spojovací, upevňovací, popisovac</t>
  </si>
  <si>
    <t>Elektromontáže</t>
  </si>
  <si>
    <t>svítidlo LED přisazené vč zapojení</t>
  </si>
  <si>
    <t>CE</t>
  </si>
  <si>
    <t>nouzový zdroj vč. zapojení</t>
  </si>
  <si>
    <t>spínač zapuštěný vč.zapojení 1pólový/řazení 1</t>
  </si>
  <si>
    <t>zásuvka domovní zapuštěná vč.zapojení průběžně</t>
  </si>
  <si>
    <t>zásuvka/přívodka průmyslová vč.zapojení 3P+N+Z/16A</t>
  </si>
  <si>
    <t>krabice odbočná bez svorkovnice a zapojení(-KO68)</t>
  </si>
  <si>
    <t>krabice přístrojová bez zapojení</t>
  </si>
  <si>
    <t>vodič Cu(-CY,CYA) pevně uložený do 1x35</t>
  </si>
  <si>
    <t>kabel Cu(-CYKY) pod omítkou do 2x4/3x2,5/5x1,5</t>
  </si>
  <si>
    <t>kabel(-CYKY) pevně uložený do 3x6/4x4/7x2,5</t>
  </si>
  <si>
    <t>Ostatní náklady</t>
  </si>
  <si>
    <t>poplatek za recyklaci svítidla přes 50cm</t>
  </si>
  <si>
    <t>ON</t>
  </si>
  <si>
    <t>vysekání rýhy/zeď cihla/ hl.do 30mm/š.do 30mm</t>
  </si>
  <si>
    <t>omítka hladká rýhy ve stěně do 30mm vč.malty MV</t>
  </si>
  <si>
    <t>vybour.otvoru ve zdi/cihla/ do pr.60mm/tl.do 0,45m</t>
  </si>
  <si>
    <t>Celkem</t>
  </si>
  <si>
    <t>DPH 21%</t>
  </si>
  <si>
    <t>Celkem vč. DPH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</si>
</sst>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\ ###\ ##0;#\ ###\ ##0"/>
    <numFmt numFmtId="165" formatCode="##\ ###\ ##0;##\ ###\ ##0"/>
    <numFmt numFmtId="166" formatCode="000000000"/>
    <numFmt numFmtId="167" formatCode="#\ ###\ ###"/>
    <numFmt numFmtId="168" formatCode="#.0\ ###\ ###"/>
    <numFmt numFmtId="169" formatCode="#.00\ ###\ ###"/>
    <numFmt numFmtId="170" formatCode="0.00000000"/>
    <numFmt numFmtId="171" formatCode="#.000\ ###\ ###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sz val="16"/>
      <color indexed="8"/>
      <name val="Times New Roman CE"/>
      <family val="1"/>
    </font>
    <font>
      <b/>
      <sz val="11"/>
      <color indexed="8"/>
      <name val="Times New Roman CE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166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167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67" fontId="3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66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167" fontId="2" fillId="0" borderId="17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/>
    </xf>
    <xf numFmtId="166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167" fontId="2" fillId="0" borderId="20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0" fontId="5" fillId="33" borderId="13" xfId="0" applyFont="1" applyFill="1" applyBorder="1" applyAlignment="1">
      <alignment/>
    </xf>
    <xf numFmtId="166" fontId="5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167" fontId="5" fillId="33" borderId="14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3" fillId="0" borderId="21" xfId="0" applyFont="1" applyBorder="1" applyAlignment="1">
      <alignment/>
    </xf>
    <xf numFmtId="166" fontId="3" fillId="0" borderId="22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167" fontId="3" fillId="0" borderId="23" xfId="0" applyNumberFormat="1" applyFont="1" applyBorder="1" applyAlignment="1">
      <alignment/>
    </xf>
    <xf numFmtId="49" fontId="3" fillId="0" borderId="22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5" fillId="33" borderId="24" xfId="0" applyFont="1" applyFill="1" applyBorder="1" applyAlignment="1">
      <alignment/>
    </xf>
    <xf numFmtId="166" fontId="5" fillId="33" borderId="25" xfId="0" applyNumberFormat="1" applyFont="1" applyFill="1" applyBorder="1" applyAlignment="1">
      <alignment/>
    </xf>
    <xf numFmtId="0" fontId="5" fillId="33" borderId="25" xfId="0" applyFont="1" applyFill="1" applyBorder="1" applyAlignment="1">
      <alignment/>
    </xf>
    <xf numFmtId="2" fontId="5" fillId="33" borderId="25" xfId="0" applyNumberFormat="1" applyFont="1" applyFill="1" applyBorder="1" applyAlignment="1">
      <alignment/>
    </xf>
    <xf numFmtId="167" fontId="5" fillId="33" borderId="26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70"/>
  <sheetViews>
    <sheetView tabSelected="1" zoomScalePageLayoutView="0" workbookViewId="0" topLeftCell="A37">
      <selection activeCell="M56" sqref="M56"/>
    </sheetView>
  </sheetViews>
  <sheetFormatPr defaultColWidth="11.57421875" defaultRowHeight="15"/>
  <cols>
    <col min="1" max="1" width="4.140625" style="1" customWidth="1"/>
    <col min="2" max="2" width="10.00390625" style="1" customWidth="1"/>
    <col min="3" max="3" width="48.8515625" style="1" customWidth="1"/>
    <col min="4" max="4" width="4.8515625" style="1" customWidth="1"/>
    <col min="5" max="5" width="8.28125" style="1" customWidth="1"/>
    <col min="6" max="6" width="11.00390625" style="1" customWidth="1"/>
    <col min="7" max="7" width="11.57421875" style="1" customWidth="1"/>
    <col min="8" max="8" width="0" style="5" hidden="1" customWidth="1"/>
    <col min="9" max="11" width="0" style="1" hidden="1" customWidth="1"/>
    <col min="12" max="254" width="9.140625" style="1" customWidth="1"/>
  </cols>
  <sheetData>
    <row r="3" spans="1:8" ht="15">
      <c r="A3" s="3"/>
      <c r="B3" s="3" t="s">
        <v>0</v>
      </c>
      <c r="C3" s="3"/>
      <c r="D3" s="3"/>
      <c r="E3" s="3"/>
      <c r="F3" s="3"/>
      <c r="G3" s="3"/>
      <c r="H3" s="6"/>
    </row>
    <row r="4" spans="1:8" ht="15">
      <c r="A4" s="3"/>
      <c r="B4" s="3" t="s">
        <v>1</v>
      </c>
      <c r="C4" s="3"/>
      <c r="D4" s="3"/>
      <c r="E4" s="3"/>
      <c r="F4" s="3"/>
      <c r="G4" s="3"/>
      <c r="H4" s="6"/>
    </row>
    <row r="5" spans="1:8" ht="15">
      <c r="A5" s="3"/>
      <c r="B5" s="3" t="s">
        <v>2</v>
      </c>
      <c r="C5" s="3"/>
      <c r="D5" s="3"/>
      <c r="E5" s="3"/>
      <c r="F5" s="3"/>
      <c r="G5" s="3"/>
      <c r="H5" s="6"/>
    </row>
    <row r="6" spans="1:8" ht="15">
      <c r="A6" s="3"/>
      <c r="B6" s="3"/>
      <c r="C6" s="3"/>
      <c r="D6" s="3"/>
      <c r="E6" s="3"/>
      <c r="F6" s="3"/>
      <c r="G6" s="3"/>
      <c r="H6" s="6"/>
    </row>
    <row r="7" spans="1:8" s="4" customFormat="1" ht="33.75" customHeight="1">
      <c r="A7" s="7" t="s">
        <v>5</v>
      </c>
      <c r="B7" s="7"/>
      <c r="C7" s="7"/>
      <c r="D7" s="7"/>
      <c r="E7" s="7"/>
      <c r="F7" s="7"/>
      <c r="G7" s="7"/>
      <c r="H7" s="8"/>
    </row>
    <row r="8" spans="1:11" ht="14.25">
      <c r="A8" s="9" t="s">
        <v>3</v>
      </c>
      <c r="B8" s="10" t="s">
        <v>6</v>
      </c>
      <c r="C8" s="11" t="s">
        <v>7</v>
      </c>
      <c r="D8" s="11" t="s">
        <v>8</v>
      </c>
      <c r="E8" s="12" t="s">
        <v>9</v>
      </c>
      <c r="F8" s="12" t="s">
        <v>10</v>
      </c>
      <c r="G8" s="13" t="s">
        <v>11</v>
      </c>
      <c r="H8" s="14" t="s">
        <v>12</v>
      </c>
      <c r="I8" s="1" t="s">
        <v>13</v>
      </c>
      <c r="J8" s="1" t="s">
        <v>14</v>
      </c>
      <c r="K8" s="1" t="s">
        <v>15</v>
      </c>
    </row>
    <row r="9" spans="1:8" s="3" customFormat="1" ht="19.5" customHeight="1">
      <c r="A9" s="15" t="s">
        <v>16</v>
      </c>
      <c r="B9" s="16"/>
      <c r="C9" s="17"/>
      <c r="D9" s="17"/>
      <c r="E9" s="18"/>
      <c r="F9" s="18"/>
      <c r="G9" s="19"/>
      <c r="H9" s="6"/>
    </row>
    <row r="10" spans="1:11" ht="14.25">
      <c r="A10" s="20">
        <v>2</v>
      </c>
      <c r="B10" s="21">
        <v>509001</v>
      </c>
      <c r="C10" s="22" t="s">
        <v>17</v>
      </c>
      <c r="D10" s="22" t="s">
        <v>18</v>
      </c>
      <c r="E10" s="23">
        <v>4</v>
      </c>
      <c r="F10" s="23"/>
      <c r="G10" s="24">
        <f>E10*F10</f>
        <v>0</v>
      </c>
      <c r="H10" s="25" t="s">
        <v>19</v>
      </c>
      <c r="I10" s="1" t="s">
        <v>20</v>
      </c>
      <c r="K10" s="26" t="s">
        <v>21</v>
      </c>
    </row>
    <row r="11" spans="1:11" ht="14.25">
      <c r="A11" s="20"/>
      <c r="B11" s="21"/>
      <c r="C11" s="22" t="s">
        <v>22</v>
      </c>
      <c r="D11" s="27"/>
      <c r="E11" s="23"/>
      <c r="F11" s="23"/>
      <c r="G11" s="24">
        <f>E11*F11</f>
        <v>0</v>
      </c>
      <c r="H11" s="28"/>
      <c r="I11" s="1" t="s">
        <v>23</v>
      </c>
      <c r="K11" s="26" t="s">
        <v>21</v>
      </c>
    </row>
    <row r="12" spans="1:11" ht="14.25">
      <c r="A12" s="20">
        <v>9</v>
      </c>
      <c r="B12" s="21">
        <v>521027</v>
      </c>
      <c r="C12" s="22" t="s">
        <v>24</v>
      </c>
      <c r="D12" s="22" t="s">
        <v>18</v>
      </c>
      <c r="E12" s="23">
        <v>4</v>
      </c>
      <c r="F12" s="23"/>
      <c r="G12" s="24">
        <f>E12*F12</f>
        <v>0</v>
      </c>
      <c r="H12" s="25" t="s">
        <v>19</v>
      </c>
      <c r="I12" s="1" t="s">
        <v>20</v>
      </c>
      <c r="K12" s="26" t="s">
        <v>21</v>
      </c>
    </row>
    <row r="13" spans="1:11" ht="14.25">
      <c r="A13" s="20"/>
      <c r="B13" s="21"/>
      <c r="C13" s="22" t="s">
        <v>25</v>
      </c>
      <c r="D13" s="27"/>
      <c r="E13" s="23"/>
      <c r="F13" s="23"/>
      <c r="G13" s="24">
        <f>E13*F13</f>
        <v>0</v>
      </c>
      <c r="H13" s="28"/>
      <c r="I13" s="1" t="s">
        <v>23</v>
      </c>
      <c r="K13" s="26" t="s">
        <v>21</v>
      </c>
    </row>
    <row r="14" spans="1:11" ht="14.25">
      <c r="A14" s="29">
        <v>11</v>
      </c>
      <c r="B14" s="30">
        <v>551111</v>
      </c>
      <c r="C14" s="31" t="s">
        <v>26</v>
      </c>
      <c r="D14" s="31" t="s">
        <v>18</v>
      </c>
      <c r="E14" s="32">
        <v>1</v>
      </c>
      <c r="F14" s="32"/>
      <c r="G14" s="33">
        <f>E14*F14</f>
        <v>0</v>
      </c>
      <c r="H14" s="34" t="s">
        <v>19</v>
      </c>
      <c r="I14" s="1" t="s">
        <v>20</v>
      </c>
      <c r="K14" s="26" t="s">
        <v>21</v>
      </c>
    </row>
    <row r="15" spans="1:11" s="41" customFormat="1" ht="13.5">
      <c r="A15" s="35"/>
      <c r="B15" s="36"/>
      <c r="C15" s="37" t="s">
        <v>27</v>
      </c>
      <c r="D15" s="37"/>
      <c r="E15" s="38"/>
      <c r="F15" s="38"/>
      <c r="G15" s="39">
        <f>SUM(G10:G14)</f>
        <v>0</v>
      </c>
      <c r="H15" s="40"/>
      <c r="K15" s="42" t="s">
        <v>21</v>
      </c>
    </row>
    <row r="16" spans="1:11" s="3" customFormat="1" ht="19.5" customHeight="1">
      <c r="A16" s="43" t="s">
        <v>28</v>
      </c>
      <c r="B16" s="44"/>
      <c r="C16" s="45"/>
      <c r="D16" s="45"/>
      <c r="E16" s="46"/>
      <c r="F16" s="46"/>
      <c r="G16" s="47"/>
      <c r="H16" s="48"/>
      <c r="K16" s="49"/>
    </row>
    <row r="17" spans="1:11" ht="14.25">
      <c r="A17" s="20">
        <v>13</v>
      </c>
      <c r="B17" s="21">
        <v>411201</v>
      </c>
      <c r="C17" s="22" t="s">
        <v>29</v>
      </c>
      <c r="D17" s="22" t="s">
        <v>18</v>
      </c>
      <c r="E17" s="23">
        <v>6</v>
      </c>
      <c r="F17" s="23"/>
      <c r="G17" s="24">
        <f aca="true" t="shared" si="0" ref="G17:G35">E17*F17</f>
        <v>0</v>
      </c>
      <c r="H17" s="25" t="s">
        <v>30</v>
      </c>
      <c r="I17" s="1" t="s">
        <v>20</v>
      </c>
      <c r="K17" s="26" t="s">
        <v>31</v>
      </c>
    </row>
    <row r="18" spans="1:11" ht="14.25">
      <c r="A18" s="20">
        <v>22</v>
      </c>
      <c r="B18" s="21">
        <v>421401</v>
      </c>
      <c r="C18" s="22" t="s">
        <v>32</v>
      </c>
      <c r="D18" s="22" t="s">
        <v>18</v>
      </c>
      <c r="E18" s="23">
        <v>13</v>
      </c>
      <c r="F18" s="23"/>
      <c r="G18" s="24">
        <f t="shared" si="0"/>
        <v>0</v>
      </c>
      <c r="H18" s="25" t="s">
        <v>30</v>
      </c>
      <c r="I18" s="1" t="s">
        <v>20</v>
      </c>
      <c r="K18" s="26" t="s">
        <v>31</v>
      </c>
    </row>
    <row r="19" spans="1:11" ht="14.25">
      <c r="A19" s="20">
        <v>26</v>
      </c>
      <c r="B19" s="21">
        <v>425223</v>
      </c>
      <c r="C19" s="22" t="s">
        <v>33</v>
      </c>
      <c r="D19" s="22" t="s">
        <v>18</v>
      </c>
      <c r="E19" s="23">
        <v>1</v>
      </c>
      <c r="F19" s="23"/>
      <c r="G19" s="24">
        <f t="shared" si="0"/>
        <v>0</v>
      </c>
      <c r="H19" s="25" t="s">
        <v>30</v>
      </c>
      <c r="I19" s="1" t="s">
        <v>20</v>
      </c>
      <c r="K19" s="26" t="s">
        <v>31</v>
      </c>
    </row>
    <row r="20" spans="1:11" ht="14.25">
      <c r="A20" s="20">
        <v>28</v>
      </c>
      <c r="B20" s="21">
        <v>421491</v>
      </c>
      <c r="C20" s="22" t="s">
        <v>34</v>
      </c>
      <c r="D20" s="22" t="s">
        <v>18</v>
      </c>
      <c r="E20" s="23">
        <v>9</v>
      </c>
      <c r="F20" s="23"/>
      <c r="G20" s="24">
        <f t="shared" si="0"/>
        <v>0</v>
      </c>
      <c r="H20" s="25" t="s">
        <v>30</v>
      </c>
      <c r="I20" s="1" t="s">
        <v>20</v>
      </c>
      <c r="K20" s="26" t="s">
        <v>31</v>
      </c>
    </row>
    <row r="21" spans="1:11" ht="14.25">
      <c r="A21" s="20">
        <v>29</v>
      </c>
      <c r="B21" s="21">
        <v>421492</v>
      </c>
      <c r="C21" s="22" t="s">
        <v>35</v>
      </c>
      <c r="D21" s="22" t="s">
        <v>18</v>
      </c>
      <c r="E21" s="23">
        <v>5</v>
      </c>
      <c r="F21" s="23"/>
      <c r="G21" s="24">
        <f t="shared" si="0"/>
        <v>0</v>
      </c>
      <c r="H21" s="25" t="s">
        <v>30</v>
      </c>
      <c r="I21" s="1" t="s">
        <v>20</v>
      </c>
      <c r="K21" s="26" t="s">
        <v>31</v>
      </c>
    </row>
    <row r="22" spans="1:11" ht="14.25">
      <c r="A22" s="20">
        <v>38</v>
      </c>
      <c r="B22" s="21">
        <v>311116</v>
      </c>
      <c r="C22" s="22" t="s">
        <v>36</v>
      </c>
      <c r="D22" s="22" t="s">
        <v>18</v>
      </c>
      <c r="E22" s="23">
        <v>6</v>
      </c>
      <c r="F22" s="23"/>
      <c r="G22" s="24">
        <f t="shared" si="0"/>
        <v>0</v>
      </c>
      <c r="H22" s="25" t="s">
        <v>30</v>
      </c>
      <c r="I22" s="1" t="s">
        <v>20</v>
      </c>
      <c r="K22" s="26" t="s">
        <v>31</v>
      </c>
    </row>
    <row r="23" spans="1:11" ht="14.25">
      <c r="A23" s="20">
        <v>40</v>
      </c>
      <c r="B23" s="21">
        <v>311111</v>
      </c>
      <c r="C23" s="22" t="s">
        <v>37</v>
      </c>
      <c r="D23" s="22" t="s">
        <v>18</v>
      </c>
      <c r="E23" s="23">
        <v>9</v>
      </c>
      <c r="F23" s="23"/>
      <c r="G23" s="24">
        <f t="shared" si="0"/>
        <v>0</v>
      </c>
      <c r="H23" s="25" t="s">
        <v>30</v>
      </c>
      <c r="I23" s="1" t="s">
        <v>20</v>
      </c>
      <c r="K23" s="26" t="s">
        <v>31</v>
      </c>
    </row>
    <row r="24" spans="1:11" ht="14.25">
      <c r="A24" s="20">
        <v>41</v>
      </c>
      <c r="B24" s="21">
        <v>311222</v>
      </c>
      <c r="C24" s="22" t="s">
        <v>38</v>
      </c>
      <c r="D24" s="22" t="s">
        <v>18</v>
      </c>
      <c r="E24" s="23">
        <v>5</v>
      </c>
      <c r="F24" s="23"/>
      <c r="G24" s="24">
        <f t="shared" si="0"/>
        <v>0</v>
      </c>
      <c r="H24" s="25" t="s">
        <v>30</v>
      </c>
      <c r="I24" s="1" t="s">
        <v>20</v>
      </c>
      <c r="K24" s="26" t="s">
        <v>31</v>
      </c>
    </row>
    <row r="25" spans="1:11" ht="14.25">
      <c r="A25" s="20">
        <v>48</v>
      </c>
      <c r="B25" s="21">
        <v>295441</v>
      </c>
      <c r="C25" s="22" t="s">
        <v>39</v>
      </c>
      <c r="D25" s="22" t="s">
        <v>18</v>
      </c>
      <c r="E25" s="23">
        <v>1</v>
      </c>
      <c r="F25" s="23"/>
      <c r="G25" s="24">
        <f t="shared" si="0"/>
        <v>0</v>
      </c>
      <c r="H25" s="25" t="s">
        <v>30</v>
      </c>
      <c r="I25" s="1" t="s">
        <v>20</v>
      </c>
      <c r="K25" s="26" t="s">
        <v>31</v>
      </c>
    </row>
    <row r="26" spans="1:11" ht="14.25">
      <c r="A26" s="20">
        <v>49</v>
      </c>
      <c r="B26" s="21">
        <v>295443</v>
      </c>
      <c r="C26" s="22" t="s">
        <v>40</v>
      </c>
      <c r="D26" s="22" t="s">
        <v>18</v>
      </c>
      <c r="E26" s="23">
        <v>1</v>
      </c>
      <c r="F26" s="23"/>
      <c r="G26" s="24">
        <f t="shared" si="0"/>
        <v>0</v>
      </c>
      <c r="H26" s="25" t="s">
        <v>30</v>
      </c>
      <c r="K26" s="26" t="s">
        <v>31</v>
      </c>
    </row>
    <row r="27" spans="1:11" ht="14.25">
      <c r="A27" s="20">
        <v>52</v>
      </c>
      <c r="B27" s="21">
        <v>199211</v>
      </c>
      <c r="C27" s="22" t="s">
        <v>41</v>
      </c>
      <c r="D27" s="22" t="s">
        <v>18</v>
      </c>
      <c r="E27" s="23">
        <v>20</v>
      </c>
      <c r="F27" s="23"/>
      <c r="G27" s="24">
        <f t="shared" si="0"/>
        <v>0</v>
      </c>
      <c r="H27" s="25" t="s">
        <v>30</v>
      </c>
      <c r="I27" s="1" t="s">
        <v>20</v>
      </c>
      <c r="K27" s="26" t="s">
        <v>31</v>
      </c>
    </row>
    <row r="28" spans="1:11" ht="14.25">
      <c r="A28" s="20">
        <v>54</v>
      </c>
      <c r="B28" s="21">
        <v>199223</v>
      </c>
      <c r="C28" s="22" t="s">
        <v>42</v>
      </c>
      <c r="D28" s="22" t="s">
        <v>18</v>
      </c>
      <c r="E28" s="23">
        <v>20</v>
      </c>
      <c r="F28" s="23"/>
      <c r="G28" s="24">
        <f t="shared" si="0"/>
        <v>0</v>
      </c>
      <c r="H28" s="25" t="s">
        <v>30</v>
      </c>
      <c r="I28" s="1" t="s">
        <v>20</v>
      </c>
      <c r="K28" s="26" t="s">
        <v>31</v>
      </c>
    </row>
    <row r="29" spans="1:11" ht="14.25">
      <c r="A29" s="20">
        <v>56</v>
      </c>
      <c r="B29" s="21">
        <v>173108</v>
      </c>
      <c r="C29" s="22" t="s">
        <v>43</v>
      </c>
      <c r="D29" s="22" t="s">
        <v>44</v>
      </c>
      <c r="E29" s="23">
        <v>30</v>
      </c>
      <c r="F29" s="23"/>
      <c r="G29" s="24">
        <f t="shared" si="0"/>
        <v>0</v>
      </c>
      <c r="H29" s="25" t="s">
        <v>30</v>
      </c>
      <c r="I29" s="1" t="s">
        <v>20</v>
      </c>
      <c r="K29" s="26" t="s">
        <v>31</v>
      </c>
    </row>
    <row r="30" spans="1:11" ht="14.25">
      <c r="A30" s="20">
        <v>58</v>
      </c>
      <c r="B30" s="21">
        <v>101105</v>
      </c>
      <c r="C30" s="22" t="s">
        <v>45</v>
      </c>
      <c r="D30" s="22" t="s">
        <v>44</v>
      </c>
      <c r="E30" s="23">
        <v>80</v>
      </c>
      <c r="F30" s="23"/>
      <c r="G30" s="24">
        <f t="shared" si="0"/>
        <v>0</v>
      </c>
      <c r="H30" s="25" t="s">
        <v>30</v>
      </c>
      <c r="I30" s="1" t="s">
        <v>20</v>
      </c>
      <c r="K30" s="26" t="s">
        <v>31</v>
      </c>
    </row>
    <row r="31" spans="1:11" ht="14.25">
      <c r="A31" s="20">
        <v>59</v>
      </c>
      <c r="B31" s="21">
        <v>101105</v>
      </c>
      <c r="C31" s="22" t="s">
        <v>46</v>
      </c>
      <c r="D31" s="22" t="s">
        <v>44</v>
      </c>
      <c r="E31" s="23">
        <v>30</v>
      </c>
      <c r="F31" s="23"/>
      <c r="G31" s="24">
        <f t="shared" si="0"/>
        <v>0</v>
      </c>
      <c r="H31" s="25" t="s">
        <v>30</v>
      </c>
      <c r="I31" s="1" t="s">
        <v>20</v>
      </c>
      <c r="K31" s="26" t="s">
        <v>31</v>
      </c>
    </row>
    <row r="32" spans="1:11" ht="14.25">
      <c r="A32" s="20">
        <v>62</v>
      </c>
      <c r="B32" s="21">
        <v>101106</v>
      </c>
      <c r="C32" s="22" t="s">
        <v>47</v>
      </c>
      <c r="D32" s="22" t="s">
        <v>44</v>
      </c>
      <c r="E32" s="23">
        <v>120</v>
      </c>
      <c r="F32" s="23"/>
      <c r="G32" s="24">
        <f t="shared" si="0"/>
        <v>0</v>
      </c>
      <c r="H32" s="25" t="s">
        <v>30</v>
      </c>
      <c r="I32" s="1" t="s">
        <v>20</v>
      </c>
      <c r="K32" s="26" t="s">
        <v>31</v>
      </c>
    </row>
    <row r="33" spans="1:11" ht="14.25">
      <c r="A33" s="20">
        <v>63</v>
      </c>
      <c r="B33" s="21">
        <v>101306</v>
      </c>
      <c r="C33" s="22" t="s">
        <v>48</v>
      </c>
      <c r="D33" s="22" t="s">
        <v>44</v>
      </c>
      <c r="E33" s="23">
        <v>60</v>
      </c>
      <c r="F33" s="23"/>
      <c r="G33" s="24">
        <f t="shared" si="0"/>
        <v>0</v>
      </c>
      <c r="H33" s="25" t="s">
        <v>30</v>
      </c>
      <c r="I33" s="1" t="s">
        <v>20</v>
      </c>
      <c r="K33" s="26" t="s">
        <v>31</v>
      </c>
    </row>
    <row r="34" spans="1:11" ht="14.25">
      <c r="A34" s="20">
        <v>69</v>
      </c>
      <c r="B34" s="21">
        <v>900015820</v>
      </c>
      <c r="C34" s="22" t="s">
        <v>49</v>
      </c>
      <c r="D34" s="22" t="s">
        <v>18</v>
      </c>
      <c r="E34" s="23">
        <v>1</v>
      </c>
      <c r="F34" s="23"/>
      <c r="G34" s="24">
        <f t="shared" si="0"/>
        <v>0</v>
      </c>
      <c r="H34" s="25" t="s">
        <v>30</v>
      </c>
      <c r="I34" s="1" t="s">
        <v>20</v>
      </c>
      <c r="K34" s="26" t="s">
        <v>31</v>
      </c>
    </row>
    <row r="35" spans="1:11" ht="14.25">
      <c r="A35" s="20">
        <v>70</v>
      </c>
      <c r="B35" s="21">
        <v>900015894</v>
      </c>
      <c r="C35" s="22" t="s">
        <v>50</v>
      </c>
      <c r="D35" s="22" t="s">
        <v>18</v>
      </c>
      <c r="E35" s="23">
        <v>1</v>
      </c>
      <c r="F35" s="23"/>
      <c r="G35" s="24">
        <f t="shared" si="0"/>
        <v>0</v>
      </c>
      <c r="H35" s="25" t="s">
        <v>30</v>
      </c>
      <c r="I35" s="1" t="s">
        <v>20</v>
      </c>
      <c r="K35" s="26" t="s">
        <v>31</v>
      </c>
    </row>
    <row r="36" spans="1:11" s="41" customFormat="1" ht="13.5">
      <c r="A36" s="35"/>
      <c r="B36" s="36"/>
      <c r="C36" s="37" t="s">
        <v>27</v>
      </c>
      <c r="D36" s="37"/>
      <c r="E36" s="38"/>
      <c r="F36" s="38"/>
      <c r="G36" s="39">
        <f>SUM(G17:G35)</f>
        <v>0</v>
      </c>
      <c r="H36" s="40"/>
      <c r="K36" s="42" t="s">
        <v>31</v>
      </c>
    </row>
    <row r="37" spans="1:11" s="3" customFormat="1" ht="19.5" customHeight="1">
      <c r="A37" s="43" t="s">
        <v>51</v>
      </c>
      <c r="B37" s="44"/>
      <c r="C37" s="45"/>
      <c r="D37" s="45"/>
      <c r="E37" s="46"/>
      <c r="F37" s="46"/>
      <c r="G37" s="47"/>
      <c r="H37" s="48"/>
      <c r="K37" s="49"/>
    </row>
    <row r="38" spans="1:11" ht="14.25">
      <c r="A38" s="20">
        <v>75</v>
      </c>
      <c r="B38" s="21">
        <v>210200012</v>
      </c>
      <c r="C38" s="22" t="s">
        <v>52</v>
      </c>
      <c r="D38" s="22" t="s">
        <v>18</v>
      </c>
      <c r="E38" s="23">
        <v>4</v>
      </c>
      <c r="F38" s="23"/>
      <c r="G38" s="24">
        <f aca="true" t="shared" si="1" ref="G38:G48">E38*F38</f>
        <v>0</v>
      </c>
      <c r="H38" s="25" t="s">
        <v>30</v>
      </c>
      <c r="K38" s="26" t="s">
        <v>53</v>
      </c>
    </row>
    <row r="39" spans="1:11" ht="14.25">
      <c r="A39" s="20">
        <v>76</v>
      </c>
      <c r="B39" s="21">
        <v>210200012</v>
      </c>
      <c r="C39" s="22" t="s">
        <v>52</v>
      </c>
      <c r="D39" s="22" t="s">
        <v>18</v>
      </c>
      <c r="E39" s="23">
        <v>4</v>
      </c>
      <c r="F39" s="23"/>
      <c r="G39" s="24">
        <f t="shared" si="1"/>
        <v>0</v>
      </c>
      <c r="H39" s="25" t="s">
        <v>30</v>
      </c>
      <c r="K39" s="26" t="s">
        <v>53</v>
      </c>
    </row>
    <row r="40" spans="1:11" ht="14.25">
      <c r="A40" s="20">
        <v>84</v>
      </c>
      <c r="B40" s="21">
        <v>210200045</v>
      </c>
      <c r="C40" s="22" t="s">
        <v>54</v>
      </c>
      <c r="D40" s="22" t="s">
        <v>18</v>
      </c>
      <c r="E40" s="23">
        <v>1</v>
      </c>
      <c r="F40" s="23"/>
      <c r="G40" s="24">
        <f t="shared" si="1"/>
        <v>0</v>
      </c>
      <c r="H40" s="25" t="s">
        <v>30</v>
      </c>
      <c r="K40" s="26" t="s">
        <v>53</v>
      </c>
    </row>
    <row r="41" spans="1:11" ht="14.25">
      <c r="A41" s="20">
        <v>85</v>
      </c>
      <c r="B41" s="21">
        <v>210110041</v>
      </c>
      <c r="C41" s="22" t="s">
        <v>55</v>
      </c>
      <c r="D41" s="22" t="s">
        <v>18</v>
      </c>
      <c r="E41" s="23">
        <v>6</v>
      </c>
      <c r="F41" s="23"/>
      <c r="G41" s="24">
        <f t="shared" si="1"/>
        <v>0</v>
      </c>
      <c r="H41" s="25" t="s">
        <v>30</v>
      </c>
      <c r="K41" s="26" t="s">
        <v>53</v>
      </c>
    </row>
    <row r="42" spans="1:11" ht="14.25">
      <c r="A42" s="20">
        <v>94</v>
      </c>
      <c r="B42" s="21">
        <v>210111012</v>
      </c>
      <c r="C42" s="22" t="s">
        <v>56</v>
      </c>
      <c r="D42" s="22" t="s">
        <v>18</v>
      </c>
      <c r="E42" s="23">
        <v>13</v>
      </c>
      <c r="F42" s="23"/>
      <c r="G42" s="24">
        <f t="shared" si="1"/>
        <v>0</v>
      </c>
      <c r="H42" s="25" t="s">
        <v>30</v>
      </c>
      <c r="K42" s="26" t="s">
        <v>53</v>
      </c>
    </row>
    <row r="43" spans="1:11" ht="14.25">
      <c r="A43" s="20">
        <v>98</v>
      </c>
      <c r="B43" s="21">
        <v>210111106</v>
      </c>
      <c r="C43" s="22" t="s">
        <v>57</v>
      </c>
      <c r="D43" s="22" t="s">
        <v>18</v>
      </c>
      <c r="E43" s="23">
        <v>1</v>
      </c>
      <c r="F43" s="23"/>
      <c r="G43" s="24">
        <f t="shared" si="1"/>
        <v>0</v>
      </c>
      <c r="H43" s="25" t="s">
        <v>30</v>
      </c>
      <c r="K43" s="26" t="s">
        <v>53</v>
      </c>
    </row>
    <row r="44" spans="1:11" ht="14.25">
      <c r="A44" s="20">
        <v>103</v>
      </c>
      <c r="B44" s="21">
        <v>210010311</v>
      </c>
      <c r="C44" s="22" t="s">
        <v>58</v>
      </c>
      <c r="D44" s="22" t="s">
        <v>18</v>
      </c>
      <c r="E44" s="23">
        <v>6</v>
      </c>
      <c r="F44" s="23"/>
      <c r="G44" s="24">
        <f t="shared" si="1"/>
        <v>0</v>
      </c>
      <c r="H44" s="25" t="s">
        <v>30</v>
      </c>
      <c r="K44" s="26" t="s">
        <v>53</v>
      </c>
    </row>
    <row r="45" spans="1:11" ht="14.25">
      <c r="A45" s="20">
        <v>105</v>
      </c>
      <c r="B45" s="21">
        <v>210010301</v>
      </c>
      <c r="C45" s="22" t="s">
        <v>59</v>
      </c>
      <c r="D45" s="22" t="s">
        <v>18</v>
      </c>
      <c r="E45" s="23">
        <v>9</v>
      </c>
      <c r="F45" s="23"/>
      <c r="G45" s="24">
        <f t="shared" si="1"/>
        <v>0</v>
      </c>
      <c r="H45" s="25" t="s">
        <v>30</v>
      </c>
      <c r="K45" s="26" t="s">
        <v>53</v>
      </c>
    </row>
    <row r="46" spans="1:11" ht="14.25">
      <c r="A46" s="20">
        <v>115</v>
      </c>
      <c r="B46" s="21">
        <v>210800851</v>
      </c>
      <c r="C46" s="22" t="s">
        <v>60</v>
      </c>
      <c r="D46" s="22" t="s">
        <v>44</v>
      </c>
      <c r="E46" s="23">
        <v>30</v>
      </c>
      <c r="F46" s="23"/>
      <c r="G46" s="24">
        <f t="shared" si="1"/>
        <v>0</v>
      </c>
      <c r="H46" s="25" t="s">
        <v>30</v>
      </c>
      <c r="K46" s="26" t="s">
        <v>53</v>
      </c>
    </row>
    <row r="47" spans="1:11" ht="14.25">
      <c r="A47" s="20">
        <v>117</v>
      </c>
      <c r="B47" s="21">
        <v>210800103</v>
      </c>
      <c r="C47" s="22" t="s">
        <v>61</v>
      </c>
      <c r="D47" s="22" t="s">
        <v>44</v>
      </c>
      <c r="E47" s="23">
        <v>80</v>
      </c>
      <c r="F47" s="23"/>
      <c r="G47" s="24">
        <f t="shared" si="1"/>
        <v>0</v>
      </c>
      <c r="H47" s="25" t="s">
        <v>30</v>
      </c>
      <c r="K47" s="26" t="s">
        <v>53</v>
      </c>
    </row>
    <row r="48" spans="1:11" ht="14.25">
      <c r="A48" s="20">
        <v>120</v>
      </c>
      <c r="B48" s="21">
        <v>210810048</v>
      </c>
      <c r="C48" s="22" t="s">
        <v>62</v>
      </c>
      <c r="D48" s="22" t="s">
        <v>44</v>
      </c>
      <c r="E48" s="23">
        <v>120</v>
      </c>
      <c r="F48" s="23"/>
      <c r="G48" s="24">
        <f t="shared" si="1"/>
        <v>0</v>
      </c>
      <c r="H48" s="25" t="s">
        <v>30</v>
      </c>
      <c r="K48" s="26" t="s">
        <v>53</v>
      </c>
    </row>
    <row r="49" spans="1:11" s="41" customFormat="1" ht="13.5">
      <c r="A49" s="35"/>
      <c r="B49" s="36"/>
      <c r="C49" s="37" t="s">
        <v>27</v>
      </c>
      <c r="D49" s="37"/>
      <c r="E49" s="38"/>
      <c r="F49" s="38"/>
      <c r="G49" s="39">
        <f>SUM(G38:G48)</f>
        <v>0</v>
      </c>
      <c r="H49" s="40"/>
      <c r="K49" s="42" t="s">
        <v>53</v>
      </c>
    </row>
    <row r="50" spans="1:11" s="3" customFormat="1" ht="19.5" customHeight="1">
      <c r="A50" s="43" t="s">
        <v>63</v>
      </c>
      <c r="B50" s="44"/>
      <c r="C50" s="45"/>
      <c r="D50" s="45"/>
      <c r="E50" s="46"/>
      <c r="F50" s="46"/>
      <c r="G50" s="47"/>
      <c r="H50" s="48"/>
      <c r="K50" s="49"/>
    </row>
    <row r="51" spans="1:11" ht="14.25">
      <c r="A51" s="20">
        <v>133</v>
      </c>
      <c r="B51" s="21">
        <v>218009001</v>
      </c>
      <c r="C51" s="22" t="s">
        <v>64</v>
      </c>
      <c r="D51" s="22" t="s">
        <v>18</v>
      </c>
      <c r="E51" s="23">
        <v>4</v>
      </c>
      <c r="F51" s="23"/>
      <c r="G51" s="24">
        <f>E51*F51</f>
        <v>0</v>
      </c>
      <c r="H51" s="25" t="s">
        <v>19</v>
      </c>
      <c r="K51" s="26" t="s">
        <v>65</v>
      </c>
    </row>
    <row r="52" spans="1:11" ht="14.25">
      <c r="A52" s="20">
        <v>134</v>
      </c>
      <c r="B52" s="21">
        <v>218009001</v>
      </c>
      <c r="C52" s="22" t="s">
        <v>64</v>
      </c>
      <c r="D52" s="22" t="s">
        <v>18</v>
      </c>
      <c r="E52" s="23">
        <v>4</v>
      </c>
      <c r="F52" s="23"/>
      <c r="G52" s="24">
        <f>E52*F52</f>
        <v>0</v>
      </c>
      <c r="H52" s="25" t="s">
        <v>19</v>
      </c>
      <c r="K52" s="26" t="s">
        <v>65</v>
      </c>
    </row>
    <row r="53" spans="1:11" ht="14.25">
      <c r="A53" s="20">
        <v>142</v>
      </c>
      <c r="B53" s="21">
        <v>219002611</v>
      </c>
      <c r="C53" s="22" t="s">
        <v>66</v>
      </c>
      <c r="D53" s="22" t="s">
        <v>44</v>
      </c>
      <c r="E53" s="23">
        <v>60</v>
      </c>
      <c r="F53" s="23"/>
      <c r="G53" s="24">
        <f>E53*F53</f>
        <v>0</v>
      </c>
      <c r="H53" s="25" t="s">
        <v>30</v>
      </c>
      <c r="I53" s="1" t="s">
        <v>20</v>
      </c>
      <c r="K53" s="26" t="s">
        <v>65</v>
      </c>
    </row>
    <row r="54" spans="1:11" ht="14.25">
      <c r="A54" s="20">
        <v>145</v>
      </c>
      <c r="B54" s="21">
        <v>219003691</v>
      </c>
      <c r="C54" s="22" t="s">
        <v>67</v>
      </c>
      <c r="D54" s="22" t="s">
        <v>44</v>
      </c>
      <c r="E54" s="23">
        <v>60</v>
      </c>
      <c r="F54" s="23"/>
      <c r="G54" s="24">
        <f>E54*F54</f>
        <v>0</v>
      </c>
      <c r="H54" s="25" t="s">
        <v>30</v>
      </c>
      <c r="I54" s="1" t="s">
        <v>20</v>
      </c>
      <c r="K54" s="26" t="s">
        <v>65</v>
      </c>
    </row>
    <row r="55" spans="1:11" ht="14.25">
      <c r="A55" s="20">
        <v>148</v>
      </c>
      <c r="B55" s="21">
        <v>219001213</v>
      </c>
      <c r="C55" s="22" t="s">
        <v>68</v>
      </c>
      <c r="D55" s="22" t="s">
        <v>18</v>
      </c>
      <c r="E55" s="23">
        <v>10</v>
      </c>
      <c r="F55" s="23"/>
      <c r="G55" s="24">
        <f>E55*F55</f>
        <v>0</v>
      </c>
      <c r="H55" s="25" t="s">
        <v>30</v>
      </c>
      <c r="I55" s="1" t="s">
        <v>20</v>
      </c>
      <c r="K55" s="26" t="s">
        <v>65</v>
      </c>
    </row>
    <row r="56" spans="1:11" s="41" customFormat="1" ht="13.5">
      <c r="A56" s="50"/>
      <c r="B56" s="51"/>
      <c r="C56" s="52" t="s">
        <v>27</v>
      </c>
      <c r="D56" s="52"/>
      <c r="E56" s="53"/>
      <c r="F56" s="53"/>
      <c r="G56" s="54">
        <f>SUM(G51:G55)</f>
        <v>0</v>
      </c>
      <c r="H56" s="55"/>
      <c r="K56" s="41" t="s">
        <v>65</v>
      </c>
    </row>
    <row r="57" spans="2:7" ht="14.25">
      <c r="B57" s="56"/>
      <c r="E57" s="2"/>
      <c r="F57" s="2" t="s">
        <v>69</v>
      </c>
      <c r="G57" s="57">
        <f>G15+G36+G49+G56</f>
        <v>0</v>
      </c>
    </row>
    <row r="58" spans="1:7" ht="14.25">
      <c r="A58" s="1" t="s">
        <v>4</v>
      </c>
      <c r="B58" s="56"/>
      <c r="E58" s="2"/>
      <c r="F58" s="2" t="s">
        <v>70</v>
      </c>
      <c r="G58" s="58">
        <f>G57*0.21</f>
        <v>0</v>
      </c>
    </row>
    <row r="59" spans="2:7" ht="14.25">
      <c r="B59" s="56"/>
      <c r="E59" s="59" t="s">
        <v>71</v>
      </c>
      <c r="F59" s="59"/>
      <c r="G59" s="58">
        <f>G57+G58</f>
        <v>0</v>
      </c>
    </row>
    <row r="60" spans="2:7" ht="14.25">
      <c r="B60" s="56"/>
      <c r="E60" s="2"/>
      <c r="F60" s="2"/>
      <c r="G60" s="57"/>
    </row>
    <row r="61" spans="2:7" ht="14.25">
      <c r="B61" s="56"/>
      <c r="E61" s="2"/>
      <c r="F61" s="2"/>
      <c r="G61" s="57"/>
    </row>
    <row r="62" spans="2:7" ht="14.25">
      <c r="B62" s="56"/>
      <c r="E62" s="2"/>
      <c r="F62" s="2"/>
      <c r="G62" s="57"/>
    </row>
    <row r="63" spans="2:7" ht="14.25">
      <c r="B63" s="56"/>
      <c r="E63" s="2"/>
      <c r="F63" s="2"/>
      <c r="G63" s="57"/>
    </row>
    <row r="64" spans="2:7" ht="14.25">
      <c r="B64" s="56"/>
      <c r="E64" s="2"/>
      <c r="F64" s="2"/>
      <c r="G64" s="57"/>
    </row>
    <row r="65" spans="2:7" ht="14.25">
      <c r="B65" s="56"/>
      <c r="E65" s="2"/>
      <c r="F65" s="2"/>
      <c r="G65" s="57"/>
    </row>
    <row r="66" spans="2:7" ht="14.25">
      <c r="B66" s="56"/>
      <c r="E66" s="2"/>
      <c r="F66" s="2"/>
      <c r="G66" s="57"/>
    </row>
    <row r="67" spans="2:7" ht="14.25">
      <c r="B67" s="56"/>
      <c r="E67" s="2"/>
      <c r="F67" s="2"/>
      <c r="G67" s="57"/>
    </row>
    <row r="68" spans="2:7" ht="14.25">
      <c r="B68" s="56"/>
      <c r="E68" s="2"/>
      <c r="F68" s="2"/>
      <c r="G68" s="57"/>
    </row>
    <row r="69" spans="2:7" ht="14.25">
      <c r="B69" s="56"/>
      <c r="E69" s="2"/>
      <c r="F69" s="2"/>
      <c r="G69" s="57"/>
    </row>
    <row r="70" spans="2:7" ht="14.25">
      <c r="B70" s="56"/>
      <c r="E70" s="2"/>
      <c r="F70" s="2"/>
      <c r="G70" s="57"/>
    </row>
  </sheetData>
  <sheetProtection selectLockedCells="1" selectUnlockedCells="1"/>
  <mergeCells count="1">
    <mergeCell ref="E59:F59"/>
  </mergeCells>
  <printOptions horizontalCentered="1"/>
  <pageMargins left="0.7" right="0.7" top="0.7875" bottom="0.7875" header="0.5118055555555555" footer="0.3"/>
  <pageSetup fitToHeight="0" fitToWidth="1" horizontalDpi="300" verticalDpi="300" orientation="portrait" paperSize="9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Mgr. Martin Chroust</cp:lastModifiedBy>
  <dcterms:modified xsi:type="dcterms:W3CDTF">2020-03-13T13:09:05Z</dcterms:modified>
  <cp:category/>
  <cp:version/>
  <cp:contentType/>
  <cp:contentStatus/>
</cp:coreProperties>
</file>